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West\"/>
    </mc:Choice>
  </mc:AlternateContent>
  <xr:revisionPtr revIDLastSave="490" documentId="11_4B27A8ACB474B92B2CB527A14494754A1DA391F7" xr6:coauthVersionLast="47" xr6:coauthVersionMax="47" xr10:uidLastSave="{2BEEFF17-F38C-47AE-A147-6E38E5A1956A}"/>
  <bookViews>
    <workbookView xWindow="0" yWindow="0" windowWidth="19200" windowHeight="8130" firstSheet="1" xr2:uid="{00000000-000D-0000-FFFF-FFFF00000000}"/>
  </bookViews>
  <sheets>
    <sheet name="BOGUE 310" sheetId="20" r:id="rId1"/>
    <sheet name="BOGUE 410" sheetId="32" r:id="rId2"/>
    <sheet name="BOGUE 510" sheetId="33" r:id="rId3"/>
    <sheet name="BOGUE 610" sheetId="34" r:id="rId4"/>
    <sheet name="QUEENS DRIVE 310" sheetId="35" r:id="rId5"/>
    <sheet name="QUEENS DRIVE 710" sheetId="36" r:id="rId6"/>
    <sheet name="QUEENS DRIVE 810" sheetId="37" r:id="rId7"/>
    <sheet name="ROSE HALL 110" sheetId="38" r:id="rId8"/>
    <sheet name="ROSE HALL 210" sheetId="39" r:id="rId9"/>
    <sheet name="Transport " sheetId="40" r:id="rId10"/>
    <sheet name="TotalCost" sheetId="4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40" l="1"/>
  <c r="G62" i="40"/>
  <c r="G59" i="40"/>
  <c r="G57" i="40"/>
  <c r="G54" i="40"/>
  <c r="G73" i="40" s="1"/>
  <c r="G40" i="40"/>
  <c r="G37" i="40"/>
  <c r="G34" i="40"/>
  <c r="G32" i="40"/>
  <c r="G29" i="40"/>
  <c r="G48" i="40" s="1"/>
  <c r="G15" i="40"/>
  <c r="G12" i="40"/>
  <c r="G9" i="40"/>
  <c r="G7" i="40"/>
  <c r="G4" i="40"/>
  <c r="G23" i="40" s="1"/>
  <c r="L87" i="39"/>
  <c r="G87" i="39"/>
  <c r="L54" i="39"/>
  <c r="G54" i="39"/>
  <c r="G21" i="39"/>
  <c r="L87" i="38"/>
  <c r="G87" i="38"/>
  <c r="L54" i="38"/>
  <c r="G54" i="38"/>
  <c r="G21" i="38"/>
  <c r="L87" i="37"/>
  <c r="G87" i="37"/>
  <c r="L54" i="37"/>
  <c r="G54" i="37"/>
  <c r="G21" i="37"/>
  <c r="L87" i="36"/>
  <c r="G87" i="36"/>
  <c r="L54" i="36"/>
  <c r="G54" i="36"/>
  <c r="G21" i="36"/>
  <c r="L87" i="35"/>
  <c r="G87" i="35"/>
  <c r="L54" i="35"/>
  <c r="G54" i="35"/>
  <c r="G21" i="35"/>
  <c r="L87" i="34"/>
  <c r="G87" i="34"/>
  <c r="L54" i="34"/>
  <c r="G54" i="34"/>
  <c r="G21" i="34"/>
  <c r="L87" i="33"/>
  <c r="G87" i="33"/>
  <c r="L54" i="33"/>
  <c r="G54" i="33"/>
  <c r="G21" i="33"/>
  <c r="L87" i="32"/>
  <c r="G87" i="32"/>
  <c r="L54" i="32"/>
  <c r="G54" i="32"/>
  <c r="G21" i="32"/>
  <c r="G25" i="39" l="1"/>
  <c r="G24" i="39"/>
  <c r="G23" i="39"/>
  <c r="G22" i="39"/>
  <c r="G20" i="39"/>
  <c r="G28" i="39" s="1"/>
  <c r="G16" i="39"/>
  <c r="G15" i="39"/>
  <c r="G14" i="39"/>
  <c r="G13" i="39"/>
  <c r="G12" i="39"/>
  <c r="G11" i="39"/>
  <c r="G10" i="39"/>
  <c r="L58" i="39"/>
  <c r="G58" i="39"/>
  <c r="L57" i="39"/>
  <c r="G57" i="39"/>
  <c r="L56" i="39"/>
  <c r="G56" i="39"/>
  <c r="L55" i="39"/>
  <c r="G55" i="39"/>
  <c r="L53" i="39"/>
  <c r="L61" i="39" s="1"/>
  <c r="G53" i="39"/>
  <c r="G61" i="39" s="1"/>
  <c r="L49" i="39"/>
  <c r="G49" i="39"/>
  <c r="L48" i="39"/>
  <c r="G48" i="39"/>
  <c r="L47" i="39"/>
  <c r="G47" i="39"/>
  <c r="L46" i="39"/>
  <c r="G46" i="39"/>
  <c r="L45" i="39"/>
  <c r="G45" i="39"/>
  <c r="L44" i="39"/>
  <c r="G44" i="39"/>
  <c r="L43" i="39"/>
  <c r="G43" i="39"/>
  <c r="L91" i="39"/>
  <c r="G91" i="39"/>
  <c r="L90" i="39"/>
  <c r="G90" i="39"/>
  <c r="L89" i="39"/>
  <c r="G89" i="39"/>
  <c r="L88" i="39"/>
  <c r="G88" i="39"/>
  <c r="L86" i="39"/>
  <c r="L94" i="39" s="1"/>
  <c r="G86" i="39"/>
  <c r="G94" i="39" s="1"/>
  <c r="L82" i="39"/>
  <c r="G82" i="39"/>
  <c r="L81" i="39"/>
  <c r="G81" i="39"/>
  <c r="L80" i="39"/>
  <c r="G80" i="39"/>
  <c r="L79" i="39"/>
  <c r="G79" i="39"/>
  <c r="L78" i="39"/>
  <c r="G78" i="39"/>
  <c r="L77" i="39"/>
  <c r="G77" i="39"/>
  <c r="L76" i="39"/>
  <c r="G76" i="39"/>
  <c r="G25" i="38"/>
  <c r="G24" i="38"/>
  <c r="G23" i="38"/>
  <c r="G22" i="38"/>
  <c r="G20" i="38"/>
  <c r="G16" i="38"/>
  <c r="G15" i="38"/>
  <c r="G14" i="38"/>
  <c r="G13" i="38"/>
  <c r="G12" i="38"/>
  <c r="G11" i="38"/>
  <c r="G10" i="38"/>
  <c r="L58" i="38"/>
  <c r="G58" i="38"/>
  <c r="L57" i="38"/>
  <c r="G57" i="38"/>
  <c r="L56" i="38"/>
  <c r="G56" i="38"/>
  <c r="L55" i="38"/>
  <c r="G55" i="38"/>
  <c r="L53" i="38"/>
  <c r="L61" i="38" s="1"/>
  <c r="G53" i="38"/>
  <c r="G61" i="38" s="1"/>
  <c r="L49" i="38"/>
  <c r="G49" i="38"/>
  <c r="L48" i="38"/>
  <c r="G48" i="38"/>
  <c r="L47" i="38"/>
  <c r="G47" i="38"/>
  <c r="L46" i="38"/>
  <c r="G46" i="38"/>
  <c r="L45" i="38"/>
  <c r="G45" i="38"/>
  <c r="L44" i="38"/>
  <c r="G44" i="38"/>
  <c r="L43" i="38"/>
  <c r="G43" i="38"/>
  <c r="L91" i="38"/>
  <c r="G91" i="38"/>
  <c r="L90" i="38"/>
  <c r="G90" i="38"/>
  <c r="L89" i="38"/>
  <c r="G89" i="38"/>
  <c r="L88" i="38"/>
  <c r="G88" i="38"/>
  <c r="L86" i="38"/>
  <c r="L94" i="38" s="1"/>
  <c r="G86" i="38"/>
  <c r="G94" i="38" s="1"/>
  <c r="L82" i="38"/>
  <c r="G82" i="38"/>
  <c r="L81" i="38"/>
  <c r="G81" i="38"/>
  <c r="L80" i="38"/>
  <c r="G80" i="38"/>
  <c r="L79" i="38"/>
  <c r="G79" i="38"/>
  <c r="L78" i="38"/>
  <c r="G78" i="38"/>
  <c r="L77" i="38"/>
  <c r="G77" i="38"/>
  <c r="L76" i="38"/>
  <c r="G76" i="38"/>
  <c r="G25" i="37"/>
  <c r="G24" i="37"/>
  <c r="G23" i="37"/>
  <c r="G22" i="37"/>
  <c r="G20" i="37"/>
  <c r="G28" i="37" s="1"/>
  <c r="G16" i="37"/>
  <c r="G15" i="37"/>
  <c r="G14" i="37"/>
  <c r="G13" i="37"/>
  <c r="G12" i="37"/>
  <c r="G11" i="37"/>
  <c r="G10" i="37"/>
  <c r="L58" i="37"/>
  <c r="G58" i="37"/>
  <c r="L57" i="37"/>
  <c r="G57" i="37"/>
  <c r="L56" i="37"/>
  <c r="G56" i="37"/>
  <c r="L55" i="37"/>
  <c r="G55" i="37"/>
  <c r="L53" i="37"/>
  <c r="L61" i="37" s="1"/>
  <c r="G53" i="37"/>
  <c r="G61" i="37" s="1"/>
  <c r="L49" i="37"/>
  <c r="G49" i="37"/>
  <c r="L48" i="37"/>
  <c r="G48" i="37"/>
  <c r="L47" i="37"/>
  <c r="G47" i="37"/>
  <c r="L46" i="37"/>
  <c r="G46" i="37"/>
  <c r="L45" i="37"/>
  <c r="G45" i="37"/>
  <c r="L44" i="37"/>
  <c r="G44" i="37"/>
  <c r="L43" i="37"/>
  <c r="G43" i="37"/>
  <c r="L91" i="37"/>
  <c r="G91" i="37"/>
  <c r="L90" i="37"/>
  <c r="G90" i="37"/>
  <c r="L89" i="37"/>
  <c r="G89" i="37"/>
  <c r="L88" i="37"/>
  <c r="G88" i="37"/>
  <c r="L86" i="37"/>
  <c r="L94" i="37" s="1"/>
  <c r="G86" i="37"/>
  <c r="G94" i="37" s="1"/>
  <c r="L82" i="37"/>
  <c r="G82" i="37"/>
  <c r="L81" i="37"/>
  <c r="G81" i="37"/>
  <c r="L80" i="37"/>
  <c r="G80" i="37"/>
  <c r="L79" i="37"/>
  <c r="G79" i="37"/>
  <c r="L78" i="37"/>
  <c r="G78" i="37"/>
  <c r="L77" i="37"/>
  <c r="G77" i="37"/>
  <c r="L76" i="37"/>
  <c r="G76" i="37"/>
  <c r="G25" i="36"/>
  <c r="G24" i="36"/>
  <c r="G23" i="36"/>
  <c r="G22" i="36"/>
  <c r="G20" i="36"/>
  <c r="G28" i="36" s="1"/>
  <c r="G16" i="36"/>
  <c r="G15" i="36"/>
  <c r="G14" i="36"/>
  <c r="G13" i="36"/>
  <c r="G12" i="36"/>
  <c r="G11" i="36"/>
  <c r="G10" i="36"/>
  <c r="L58" i="36"/>
  <c r="G58" i="36"/>
  <c r="L57" i="36"/>
  <c r="G57" i="36"/>
  <c r="L56" i="36"/>
  <c r="G56" i="36"/>
  <c r="L55" i="36"/>
  <c r="G55" i="36"/>
  <c r="L53" i="36"/>
  <c r="L61" i="36" s="1"/>
  <c r="G53" i="36"/>
  <c r="G61" i="36" s="1"/>
  <c r="L49" i="36"/>
  <c r="G49" i="36"/>
  <c r="L48" i="36"/>
  <c r="G48" i="36"/>
  <c r="L47" i="36"/>
  <c r="G47" i="36"/>
  <c r="L46" i="36"/>
  <c r="G46" i="36"/>
  <c r="L45" i="36"/>
  <c r="G45" i="36"/>
  <c r="L44" i="36"/>
  <c r="G44" i="36"/>
  <c r="L43" i="36"/>
  <c r="G43" i="36"/>
  <c r="L91" i="36"/>
  <c r="G91" i="36"/>
  <c r="L90" i="36"/>
  <c r="G90" i="36"/>
  <c r="L89" i="36"/>
  <c r="G89" i="36"/>
  <c r="L88" i="36"/>
  <c r="G88" i="36"/>
  <c r="L86" i="36"/>
  <c r="L94" i="36" s="1"/>
  <c r="G86" i="36"/>
  <c r="G94" i="36" s="1"/>
  <c r="L82" i="36"/>
  <c r="G82" i="36"/>
  <c r="L81" i="36"/>
  <c r="G81" i="36"/>
  <c r="L80" i="36"/>
  <c r="G80" i="36"/>
  <c r="L79" i="36"/>
  <c r="G79" i="36"/>
  <c r="L78" i="36"/>
  <c r="G78" i="36"/>
  <c r="L77" i="36"/>
  <c r="G77" i="36"/>
  <c r="L76" i="36"/>
  <c r="G76" i="36"/>
  <c r="G25" i="35"/>
  <c r="G24" i="35"/>
  <c r="G23" i="35"/>
  <c r="G22" i="35"/>
  <c r="G20" i="35"/>
  <c r="G28" i="35" s="1"/>
  <c r="G16" i="35"/>
  <c r="G15" i="35"/>
  <c r="G14" i="35"/>
  <c r="G13" i="35"/>
  <c r="G12" i="35"/>
  <c r="G11" i="35"/>
  <c r="G10" i="35"/>
  <c r="L58" i="35"/>
  <c r="G58" i="35"/>
  <c r="L57" i="35"/>
  <c r="G57" i="35"/>
  <c r="L56" i="35"/>
  <c r="G56" i="35"/>
  <c r="L55" i="35"/>
  <c r="G55" i="35"/>
  <c r="L53" i="35"/>
  <c r="L61" i="35" s="1"/>
  <c r="G53" i="35"/>
  <c r="G61" i="35" s="1"/>
  <c r="L49" i="35"/>
  <c r="G49" i="35"/>
  <c r="L48" i="35"/>
  <c r="G48" i="35"/>
  <c r="L47" i="35"/>
  <c r="G47" i="35"/>
  <c r="L46" i="35"/>
  <c r="G46" i="35"/>
  <c r="L45" i="35"/>
  <c r="G45" i="35"/>
  <c r="L44" i="35"/>
  <c r="G44" i="35"/>
  <c r="L43" i="35"/>
  <c r="G43" i="35"/>
  <c r="L91" i="35"/>
  <c r="G91" i="35"/>
  <c r="L90" i="35"/>
  <c r="G90" i="35"/>
  <c r="L89" i="35"/>
  <c r="G89" i="35"/>
  <c r="L88" i="35"/>
  <c r="G88" i="35"/>
  <c r="L86" i="35"/>
  <c r="L94" i="35" s="1"/>
  <c r="G86" i="35"/>
  <c r="G94" i="35" s="1"/>
  <c r="L82" i="35"/>
  <c r="G82" i="35"/>
  <c r="L81" i="35"/>
  <c r="G81" i="35"/>
  <c r="L80" i="35"/>
  <c r="G80" i="35"/>
  <c r="L79" i="35"/>
  <c r="G79" i="35"/>
  <c r="L78" i="35"/>
  <c r="G78" i="35"/>
  <c r="L77" i="35"/>
  <c r="G77" i="35"/>
  <c r="L76" i="35"/>
  <c r="G76" i="35"/>
  <c r="G25" i="34"/>
  <c r="G24" i="34"/>
  <c r="G23" i="34"/>
  <c r="G22" i="34"/>
  <c r="G20" i="34"/>
  <c r="G28" i="34" s="1"/>
  <c r="G16" i="34"/>
  <c r="G15" i="34"/>
  <c r="G14" i="34"/>
  <c r="G13" i="34"/>
  <c r="G12" i="34"/>
  <c r="G11" i="34"/>
  <c r="G10" i="34"/>
  <c r="L58" i="34"/>
  <c r="G58" i="34"/>
  <c r="L57" i="34"/>
  <c r="G57" i="34"/>
  <c r="L56" i="34"/>
  <c r="G56" i="34"/>
  <c r="L55" i="34"/>
  <c r="G55" i="34"/>
  <c r="L53" i="34"/>
  <c r="L61" i="34" s="1"/>
  <c r="G53" i="34"/>
  <c r="G61" i="34" s="1"/>
  <c r="L49" i="34"/>
  <c r="G49" i="34"/>
  <c r="L48" i="34"/>
  <c r="G48" i="34"/>
  <c r="L47" i="34"/>
  <c r="G47" i="34"/>
  <c r="L46" i="34"/>
  <c r="G46" i="34"/>
  <c r="L45" i="34"/>
  <c r="G45" i="34"/>
  <c r="L44" i="34"/>
  <c r="G44" i="34"/>
  <c r="L43" i="34"/>
  <c r="G43" i="34"/>
  <c r="L91" i="34"/>
  <c r="G91" i="34"/>
  <c r="L90" i="34"/>
  <c r="G90" i="34"/>
  <c r="L89" i="34"/>
  <c r="G89" i="34"/>
  <c r="L88" i="34"/>
  <c r="G88" i="34"/>
  <c r="L86" i="34"/>
  <c r="L94" i="34" s="1"/>
  <c r="G86" i="34"/>
  <c r="G94" i="34" s="1"/>
  <c r="L82" i="34"/>
  <c r="G82" i="34"/>
  <c r="L81" i="34"/>
  <c r="G81" i="34"/>
  <c r="L80" i="34"/>
  <c r="G80" i="34"/>
  <c r="L79" i="34"/>
  <c r="G79" i="34"/>
  <c r="L78" i="34"/>
  <c r="G78" i="34"/>
  <c r="L77" i="34"/>
  <c r="G77" i="34"/>
  <c r="L76" i="34"/>
  <c r="G76" i="34"/>
  <c r="G25" i="33"/>
  <c r="G24" i="33"/>
  <c r="G23" i="33"/>
  <c r="G22" i="33"/>
  <c r="G20" i="33"/>
  <c r="G28" i="33" s="1"/>
  <c r="G16" i="33"/>
  <c r="G15" i="33"/>
  <c r="G14" i="33"/>
  <c r="G13" i="33"/>
  <c r="G12" i="33"/>
  <c r="G11" i="33"/>
  <c r="G10" i="33"/>
  <c r="L58" i="33"/>
  <c r="G58" i="33"/>
  <c r="L57" i="33"/>
  <c r="G57" i="33"/>
  <c r="L56" i="33"/>
  <c r="G56" i="33"/>
  <c r="L55" i="33"/>
  <c r="G55" i="33"/>
  <c r="L53" i="33"/>
  <c r="L61" i="33" s="1"/>
  <c r="G53" i="33"/>
  <c r="G61" i="33" s="1"/>
  <c r="L49" i="33"/>
  <c r="G49" i="33"/>
  <c r="L48" i="33"/>
  <c r="G48" i="33"/>
  <c r="L47" i="33"/>
  <c r="G47" i="33"/>
  <c r="L46" i="33"/>
  <c r="G46" i="33"/>
  <c r="L45" i="33"/>
  <c r="G45" i="33"/>
  <c r="L44" i="33"/>
  <c r="G44" i="33"/>
  <c r="L43" i="33"/>
  <c r="G43" i="33"/>
  <c r="L91" i="33"/>
  <c r="G91" i="33"/>
  <c r="L90" i="33"/>
  <c r="G90" i="33"/>
  <c r="L89" i="33"/>
  <c r="G89" i="33"/>
  <c r="L88" i="33"/>
  <c r="G88" i="33"/>
  <c r="L86" i="33"/>
  <c r="L94" i="33" s="1"/>
  <c r="G86" i="33"/>
  <c r="G94" i="33" s="1"/>
  <c r="L82" i="33"/>
  <c r="G82" i="33"/>
  <c r="L81" i="33"/>
  <c r="G81" i="33"/>
  <c r="L80" i="33"/>
  <c r="G80" i="33"/>
  <c r="L79" i="33"/>
  <c r="G79" i="33"/>
  <c r="L78" i="33"/>
  <c r="G78" i="33"/>
  <c r="L77" i="33"/>
  <c r="G77" i="33"/>
  <c r="L76" i="33"/>
  <c r="G76" i="33"/>
  <c r="G25" i="32"/>
  <c r="G24" i="32"/>
  <c r="G23" i="32"/>
  <c r="G22" i="32"/>
  <c r="G20" i="32"/>
  <c r="G28" i="32" s="1"/>
  <c r="G16" i="32"/>
  <c r="G15" i="32"/>
  <c r="G14" i="32"/>
  <c r="G13" i="32"/>
  <c r="G12" i="32"/>
  <c r="G11" i="32"/>
  <c r="G10" i="32"/>
  <c r="L58" i="32"/>
  <c r="G58" i="32"/>
  <c r="L57" i="32"/>
  <c r="G57" i="32"/>
  <c r="L56" i="32"/>
  <c r="G56" i="32"/>
  <c r="L55" i="32"/>
  <c r="G55" i="32"/>
  <c r="L53" i="32"/>
  <c r="L61" i="32" s="1"/>
  <c r="G53" i="32"/>
  <c r="G61" i="32" s="1"/>
  <c r="L49" i="32"/>
  <c r="G49" i="32"/>
  <c r="L48" i="32"/>
  <c r="G48" i="32"/>
  <c r="L47" i="32"/>
  <c r="G47" i="32"/>
  <c r="L46" i="32"/>
  <c r="G46" i="32"/>
  <c r="L45" i="32"/>
  <c r="G45" i="32"/>
  <c r="L44" i="32"/>
  <c r="G44" i="32"/>
  <c r="L43" i="32"/>
  <c r="G43" i="32"/>
  <c r="L91" i="32"/>
  <c r="G91" i="32"/>
  <c r="L90" i="32"/>
  <c r="G90" i="32"/>
  <c r="L89" i="32"/>
  <c r="G89" i="32"/>
  <c r="L88" i="32"/>
  <c r="G88" i="32"/>
  <c r="L86" i="32"/>
  <c r="L94" i="32" s="1"/>
  <c r="G86" i="32"/>
  <c r="G94" i="32" s="1"/>
  <c r="L82" i="32"/>
  <c r="G82" i="32"/>
  <c r="L81" i="32"/>
  <c r="G81" i="32"/>
  <c r="L80" i="32"/>
  <c r="G80" i="32"/>
  <c r="L79" i="32"/>
  <c r="G79" i="32"/>
  <c r="L78" i="32"/>
  <c r="G78" i="32"/>
  <c r="L77" i="32"/>
  <c r="G77" i="32"/>
  <c r="L76" i="32"/>
  <c r="G76" i="32"/>
  <c r="G75" i="39" l="1"/>
  <c r="G84" i="39" s="1"/>
  <c r="G96" i="39" s="1"/>
  <c r="L75" i="39"/>
  <c r="L84" i="39" s="1"/>
  <c r="L96" i="39"/>
  <c r="G42" i="39"/>
  <c r="G51" i="39" s="1"/>
  <c r="G63" i="39" s="1"/>
  <c r="L42" i="39"/>
  <c r="L51" i="39" s="1"/>
  <c r="L63" i="39"/>
  <c r="G9" i="39"/>
  <c r="G18" i="39" s="1"/>
  <c r="G30" i="39" s="1"/>
  <c r="G75" i="38"/>
  <c r="G84" i="38" s="1"/>
  <c r="G96" i="38" s="1"/>
  <c r="L75" i="38"/>
  <c r="L84" i="38" s="1"/>
  <c r="L96" i="38"/>
  <c r="G42" i="38"/>
  <c r="G51" i="38" s="1"/>
  <c r="G63" i="38" s="1"/>
  <c r="L42" i="38"/>
  <c r="L51" i="38" s="1"/>
  <c r="L63" i="38"/>
  <c r="G9" i="38"/>
  <c r="G18" i="38" s="1"/>
  <c r="G30" i="38" s="1"/>
  <c r="G75" i="37"/>
  <c r="G84" i="37" s="1"/>
  <c r="G96" i="37" s="1"/>
  <c r="L75" i="37"/>
  <c r="L84" i="37" s="1"/>
  <c r="L96" i="37"/>
  <c r="G42" i="37"/>
  <c r="G51" i="37" s="1"/>
  <c r="G63" i="37" s="1"/>
  <c r="L42" i="37"/>
  <c r="L51" i="37" s="1"/>
  <c r="L63" i="37"/>
  <c r="G9" i="37"/>
  <c r="G18" i="37" s="1"/>
  <c r="G30" i="37" s="1"/>
  <c r="G75" i="36"/>
  <c r="G84" i="36" s="1"/>
  <c r="G96" i="36" s="1"/>
  <c r="L75" i="36"/>
  <c r="L84" i="36" s="1"/>
  <c r="L96" i="36"/>
  <c r="G42" i="36"/>
  <c r="G51" i="36" s="1"/>
  <c r="G63" i="36" s="1"/>
  <c r="L42" i="36"/>
  <c r="L51" i="36" s="1"/>
  <c r="L63" i="36"/>
  <c r="G9" i="36"/>
  <c r="G18" i="36" s="1"/>
  <c r="G30" i="36" s="1"/>
  <c r="G75" i="35"/>
  <c r="G84" i="35" s="1"/>
  <c r="G96" i="35" s="1"/>
  <c r="L75" i="35"/>
  <c r="L84" i="35" s="1"/>
  <c r="L96" i="35"/>
  <c r="G42" i="35"/>
  <c r="G51" i="35" s="1"/>
  <c r="G63" i="35" s="1"/>
  <c r="L42" i="35"/>
  <c r="L51" i="35" s="1"/>
  <c r="L63" i="35"/>
  <c r="G9" i="35"/>
  <c r="G18" i="35" s="1"/>
  <c r="G30" i="35" s="1"/>
  <c r="G75" i="34"/>
  <c r="G84" i="34" s="1"/>
  <c r="G96" i="34" s="1"/>
  <c r="L75" i="34"/>
  <c r="L84" i="34" s="1"/>
  <c r="L96" i="34"/>
  <c r="G42" i="34"/>
  <c r="G51" i="34" s="1"/>
  <c r="G63" i="34" s="1"/>
  <c r="L42" i="34"/>
  <c r="L51" i="34" s="1"/>
  <c r="L63" i="34"/>
  <c r="G9" i="34"/>
  <c r="G18" i="34" s="1"/>
  <c r="G30" i="34" s="1"/>
  <c r="G75" i="33"/>
  <c r="G84" i="33" s="1"/>
  <c r="G96" i="33" s="1"/>
  <c r="L75" i="33"/>
  <c r="L84" i="33" s="1"/>
  <c r="L96" i="33"/>
  <c r="G42" i="33"/>
  <c r="G51" i="33" s="1"/>
  <c r="G63" i="33" s="1"/>
  <c r="L42" i="33"/>
  <c r="L51" i="33" s="1"/>
  <c r="L63" i="33"/>
  <c r="G9" i="33"/>
  <c r="G18" i="33" s="1"/>
  <c r="G30" i="33" s="1"/>
  <c r="G75" i="32"/>
  <c r="G84" i="32" s="1"/>
  <c r="G96" i="32" s="1"/>
  <c r="L75" i="32"/>
  <c r="L84" i="32" s="1"/>
  <c r="L96" i="32"/>
  <c r="G42" i="32"/>
  <c r="G51" i="32" s="1"/>
  <c r="G63" i="32" s="1"/>
  <c r="L42" i="32"/>
  <c r="L51" i="32" s="1"/>
  <c r="L63" i="32"/>
  <c r="G9" i="32"/>
  <c r="G18" i="32" s="1"/>
  <c r="G30" i="32" s="1"/>
  <c r="M30" i="39" l="1"/>
  <c r="M63" i="39"/>
  <c r="M96" i="39"/>
  <c r="M30" i="38"/>
  <c r="M63" i="38"/>
  <c r="M96" i="38"/>
  <c r="M30" i="37"/>
  <c r="M63" i="37"/>
  <c r="M96" i="37"/>
  <c r="M30" i="36"/>
  <c r="M63" i="36"/>
  <c r="M96" i="36"/>
  <c r="M30" i="35"/>
  <c r="M63" i="35"/>
  <c r="M96" i="35"/>
  <c r="M30" i="34"/>
  <c r="M63" i="34"/>
  <c r="M96" i="34"/>
  <c r="M30" i="33"/>
  <c r="M63" i="33"/>
  <c r="M96" i="33"/>
  <c r="M30" i="32"/>
  <c r="M63" i="32"/>
  <c r="M96" i="32"/>
  <c r="L87" i="20" l="1"/>
  <c r="G87" i="20"/>
  <c r="L54" i="20"/>
  <c r="G54" i="20"/>
  <c r="G21" i="20"/>
  <c r="G25" i="20" l="1"/>
  <c r="G24" i="20"/>
  <c r="G23" i="20"/>
  <c r="G22" i="20"/>
  <c r="G20" i="20"/>
  <c r="G28" i="20" s="1"/>
  <c r="G16" i="20"/>
  <c r="G15" i="20"/>
  <c r="G14" i="20"/>
  <c r="G13" i="20"/>
  <c r="G12" i="20"/>
  <c r="G11" i="20"/>
  <c r="G10" i="20"/>
  <c r="G9" i="20"/>
  <c r="G49" i="20"/>
  <c r="G48" i="20"/>
  <c r="G47" i="20"/>
  <c r="G46" i="20"/>
  <c r="G45" i="20"/>
  <c r="G44" i="20"/>
  <c r="G43" i="20"/>
  <c r="G42" i="20"/>
  <c r="G88" i="20"/>
  <c r="G82" i="20"/>
  <c r="G81" i="20"/>
  <c r="G80" i="20"/>
  <c r="G79" i="20"/>
  <c r="G78" i="20"/>
  <c r="G77" i="20"/>
  <c r="G76" i="20"/>
  <c r="G75" i="20"/>
  <c r="L57" i="20"/>
  <c r="L55" i="20"/>
  <c r="G58" i="20"/>
  <c r="G56" i="20"/>
  <c r="G55" i="20"/>
  <c r="L49" i="20"/>
  <c r="L47" i="20"/>
  <c r="L46" i="20"/>
  <c r="L44" i="20"/>
  <c r="L90" i="20"/>
  <c r="L79" i="20"/>
  <c r="L78" i="20"/>
  <c r="G86" i="20"/>
  <c r="L88" i="20"/>
  <c r="L75" i="20"/>
  <c r="L76" i="20"/>
  <c r="G90" i="20"/>
  <c r="G91" i="20"/>
  <c r="L91" i="20"/>
  <c r="L81" i="20"/>
  <c r="L82" i="20"/>
  <c r="L86" i="20"/>
  <c r="L89" i="20"/>
  <c r="L43" i="20"/>
  <c r="L58" i="20"/>
  <c r="L53" i="20"/>
  <c r="G18" i="20"/>
  <c r="G30" i="20" s="1"/>
  <c r="L30" i="20"/>
  <c r="L77" i="20"/>
  <c r="L80" i="20"/>
  <c r="G89" i="20"/>
  <c r="G53" i="20"/>
  <c r="L56" i="20"/>
  <c r="L45" i="20"/>
  <c r="L48" i="20"/>
  <c r="G57" i="20"/>
  <c r="L94" i="20" l="1"/>
  <c r="G94" i="20"/>
  <c r="G61" i="20"/>
  <c r="M30" i="20"/>
  <c r="D4" i="41" s="1"/>
  <c r="L61" i="20"/>
  <c r="G84" i="20"/>
  <c r="L42" i="20"/>
  <c r="L51" i="20" s="1"/>
  <c r="L63" i="20" s="1"/>
  <c r="L84" i="20"/>
  <c r="G51" i="20"/>
  <c r="G63" i="20" s="1"/>
  <c r="M63" i="20" s="1"/>
  <c r="D5" i="41" s="1"/>
  <c r="L96" i="20"/>
  <c r="G96" i="20" l="1"/>
  <c r="M96" i="20" s="1"/>
  <c r="D6" i="41" l="1"/>
  <c r="D7" i="41" s="1"/>
</calcChain>
</file>

<file path=xl/sharedStrings.xml><?xml version="1.0" encoding="utf-8"?>
<sst xmlns="http://schemas.openxmlformats.org/spreadsheetml/2006/main" count="1784" uniqueCount="79">
  <si>
    <t>REGION WEST WORK PACKAGE 2</t>
  </si>
  <si>
    <t>PARISH : ST. JAMES</t>
  </si>
  <si>
    <t>YEAR: 2025</t>
  </si>
  <si>
    <t>FEEDER: BOGUE 310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</si>
  <si>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</si>
  <si>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</si>
  <si>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</si>
  <si>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</si>
  <si>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</si>
  <si>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</si>
  <si>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</si>
  <si>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</si>
  <si>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</si>
  <si>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</si>
  <si>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</si>
  <si>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</si>
  <si>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</si>
  <si>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</si>
  <si>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</si>
  <si>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</si>
  <si>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</si>
  <si>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</si>
  <si>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</si>
  <si>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</si>
  <si>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</si>
  <si>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</si>
  <si>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</si>
  <si>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</si>
  <si>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</si>
  <si>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</si>
  <si>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</si>
  <si>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</si>
  <si>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</si>
  <si>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</si>
  <si>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</si>
  <si>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</si>
  <si>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</si>
  <si>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</si>
  <si>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BOGUE 410</t>
  </si>
  <si>
    <t>FEEDER: BOGUE 510</t>
  </si>
  <si>
    <t>FEEDER: BOGUE 610</t>
  </si>
  <si>
    <t>FEEDER: QUEENS DRIVE 310</t>
  </si>
  <si>
    <t>FEEDER: QUEENS DRIVE 710</t>
  </si>
  <si>
    <t>FEEDER: QUEENS DRIVE 810</t>
  </si>
  <si>
    <t>FEEDER: ROSE HALL 110</t>
  </si>
  <si>
    <t>FEEDER: ROSE HALL 210</t>
  </si>
  <si>
    <t>TRANSPORTATION AND PERSONEL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</si>
  <si>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</si>
  <si>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</si>
  <si>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</si>
  <si>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</si>
  <si>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</si>
  <si>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</si>
  <si>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</si>
  <si>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</si>
  <si>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</si>
  <si>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</si>
  <si>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</si>
  <si>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</si>
  <si>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</si>
  <si>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</si>
  <si>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</si>
  <si>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</si>
  <si>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</si>
  <si>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</si>
  <si>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</si>
  <si>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</si>
  <si>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PERSONEL Year 2 (To be paid per parish per month)</t>
  </si>
  <si>
    <t>TRANSPORTATION AND PERSONEL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</si>
  <si>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</si>
  <si>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</si>
  <si>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</si>
  <si>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</si>
  <si>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</si>
  <si>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West</t>
  </si>
  <si>
    <t>Hanover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</si>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</sst>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7" fillId="0" borderId="2" xfId="0" applyFont="1" applyBorder="1"/>
    <xf numFmtId="0" fontId="2" fillId="8" borderId="17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166" fontId="0" fillId="0" borderId="0" xfId="0" applyNumberFormat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0" fontId="15" fillId="11" borderId="26" xfId="0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12" fillId="0" borderId="10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2" xfId="1" applyNumberFormat="1" applyFont="1" applyFill="1" applyBorder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6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7" fillId="6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0" fontId="3" fillId="4" borderId="11" xfId="0" applyFont="1" applyFill="1" applyBorder="1"/>
    <xf numFmtId="165" fontId="8" fillId="0" borderId="31" xfId="1" applyNumberFormat="1" applyFont="1" applyBorder="1"/>
    <xf numFmtId="165" fontId="8" fillId="0" borderId="31" xfId="0" applyNumberFormat="1" applyFont="1" applyBorder="1"/>
    <xf numFmtId="165" fontId="12" fillId="0" borderId="31" xfId="0" applyNumberFormat="1" applyFont="1" applyBorder="1"/>
    <xf numFmtId="0" fontId="0" fillId="0" borderId="32" xfId="0" applyBorder="1"/>
    <xf numFmtId="165" fontId="0" fillId="0" borderId="32" xfId="0" applyNumberFormat="1" applyBorder="1"/>
    <xf numFmtId="165" fontId="9" fillId="0" borderId="2" xfId="0" applyNumberFormat="1" applyFont="1" applyBorder="1" applyAlignment="1">
      <alignment horizontal="center"/>
    </xf>
    <xf numFmtId="0" fontId="17" fillId="0" borderId="20" xfId="0" applyFont="1" applyBorder="1"/>
    <xf numFmtId="165" fontId="17" fillId="0" borderId="33" xfId="0" applyNumberFormat="1" applyFont="1" applyBorder="1"/>
    <xf numFmtId="0" fontId="0" fillId="3" borderId="26" xfId="0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16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10" fillId="12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abSelected="1" topLeftCell="A77" zoomScale="99" workbookViewId="0">
      <selection activeCell="K92" sqref="K92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0.85546875" bestFit="1" customWidth="1"/>
    <col min="7" max="7" width="13.7109375" bestFit="1" customWidth="1"/>
    <col min="10" max="10" width="14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3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238</v>
      </c>
    </row>
    <row r="6" spans="2:13" ht="21.6" customHeight="1">
      <c r="B6" s="115" t="s">
        <v>5</v>
      </c>
      <c r="C6" s="116"/>
      <c r="D6" s="116"/>
      <c r="E6" s="9">
        <v>225</v>
      </c>
    </row>
    <row r="7" spans="2:13" thickBot="1">
      <c r="B7" s="1"/>
      <c r="E7" s="95" t="s">
        <v>6</v>
      </c>
      <c r="F7" s="96"/>
      <c r="G7" s="96"/>
      <c r="H7" s="83"/>
      <c r="I7" s="83"/>
      <c r="J7" s="83"/>
      <c r="K7" s="83"/>
      <c r="L7" s="83"/>
      <c r="M7" s="78" t="s">
        <v>7</v>
      </c>
    </row>
    <row r="8" spans="2:13" thickBot="1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22.5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33.75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33.75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11.25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11.25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67.5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33.75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11.25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225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45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45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33.75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22.5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11.25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21"/>
      <c r="I29" s="21"/>
      <c r="J29" s="21"/>
      <c r="K29" s="21"/>
      <c r="L29" s="21"/>
      <c r="M29" s="47"/>
    </row>
    <row r="30" spans="1:13" thickBot="1">
      <c r="A30" t="s">
        <v>24</v>
      </c>
      <c r="B30" s="16"/>
      <c r="C30" s="8"/>
      <c r="D30" s="8"/>
      <c r="E30" s="8"/>
      <c r="F30" s="8"/>
      <c r="G30" s="17">
        <f>G18+G28</f>
        <v>0</v>
      </c>
      <c r="H30" s="8"/>
      <c r="I30" s="8"/>
      <c r="J30" s="8"/>
      <c r="K30" s="8"/>
      <c r="L30" s="17">
        <f>L18+L28</f>
        <v>0</v>
      </c>
      <c r="M30" s="52">
        <f>G30+L30</f>
        <v>0</v>
      </c>
    </row>
    <row r="31" spans="1:13" thickTop="1"/>
    <row r="33" spans="2:13" thickBot="1"/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3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238</v>
      </c>
    </row>
    <row r="39" spans="2:13" ht="21">
      <c r="B39" s="93" t="s">
        <v>5</v>
      </c>
      <c r="C39" s="94"/>
      <c r="D39" s="94"/>
      <c r="E39" s="34">
        <v>225</v>
      </c>
    </row>
    <row r="40" spans="2:13" thickBot="1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7"/>
    </row>
    <row r="41" spans="2:13" thickBot="1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45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45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56.25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67.5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56.25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45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67.5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67.5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225</v>
      </c>
      <c r="C51" s="4" t="s">
        <v>14</v>
      </c>
      <c r="D51" s="4"/>
      <c r="E51" s="4"/>
      <c r="F51" s="4"/>
      <c r="G51" s="15">
        <f>SUM(G42:G50)</f>
        <v>0</v>
      </c>
      <c r="H51" s="3">
        <v>225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45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45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11.25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45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9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45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6.75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22.5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6.75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11.25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4" spans="1:13" thickTop="1"/>
    <row r="65" spans="2:13">
      <c r="M65" s="14"/>
    </row>
    <row r="66" spans="2:13" thickBot="1"/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3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238</v>
      </c>
    </row>
    <row r="72" spans="2:13" ht="21">
      <c r="B72" s="105" t="s">
        <v>5</v>
      </c>
      <c r="C72" s="106"/>
      <c r="D72" s="106"/>
      <c r="E72" s="37">
        <v>225</v>
      </c>
    </row>
    <row r="73" spans="2:13" thickBot="1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7"/>
    </row>
    <row r="74" spans="2:13" thickBot="1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45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45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67.5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67.5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45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45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67.5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67.5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225</v>
      </c>
      <c r="C84" s="4" t="s">
        <v>14</v>
      </c>
      <c r="D84" s="4"/>
      <c r="E84" s="4"/>
      <c r="F84" s="4"/>
      <c r="G84" s="15">
        <f>SUM(G75:G83)</f>
        <v>0</v>
      </c>
      <c r="H84" s="3">
        <v>225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45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45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22.5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11.25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22.5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9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11.25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6.75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6.75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6.75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 thickBot="1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7" spans="13:13" thickTop="1"/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48DE-0156-403A-A147-A2A6739D795C}">
  <dimension ref="B1:G73"/>
  <sheetViews>
    <sheetView workbookViewId="0">
      <selection activeCell="B51" sqref="B51:G51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17" t="s">
        <v>46</v>
      </c>
      <c r="C1" s="117"/>
      <c r="D1" s="117"/>
      <c r="E1" s="117"/>
      <c r="F1" s="117"/>
      <c r="G1" s="117"/>
    </row>
    <row r="2" spans="2:7">
      <c r="B2" s="41" t="s">
        <v>10</v>
      </c>
      <c r="C2" s="41" t="s">
        <v>47</v>
      </c>
      <c r="D2" s="41" t="s">
        <v>48</v>
      </c>
      <c r="E2" s="41" t="s">
        <v>9</v>
      </c>
      <c r="F2" s="42"/>
    </row>
    <row r="3" spans="2:7" ht="15.75">
      <c r="B3" s="43" t="s">
        <v>49</v>
      </c>
      <c r="C3" s="43"/>
      <c r="D3" s="43"/>
      <c r="E3" s="43"/>
      <c r="F3" s="48" t="s">
        <v>50</v>
      </c>
      <c r="G3" s="47" t="s">
        <v>51</v>
      </c>
    </row>
    <row r="4" spans="2:7" ht="15.75">
      <c r="B4" s="44" t="s">
        <v>52</v>
      </c>
      <c r="C4" s="44">
        <v>1</v>
      </c>
      <c r="D4" s="44">
        <v>12</v>
      </c>
      <c r="E4" s="44" t="s">
        <v>53</v>
      </c>
      <c r="F4" s="49"/>
      <c r="G4" s="50">
        <f>C4*F4*D4</f>
        <v>0</v>
      </c>
    </row>
    <row r="5" spans="2:7" ht="15.75">
      <c r="B5" s="44" t="s">
        <v>54</v>
      </c>
      <c r="C5" s="44"/>
      <c r="D5" s="44"/>
      <c r="E5" s="44" t="s">
        <v>16</v>
      </c>
      <c r="F5" s="49"/>
      <c r="G5" s="50"/>
    </row>
    <row r="6" spans="2:7" ht="15.75">
      <c r="B6" s="43" t="s">
        <v>55</v>
      </c>
      <c r="C6" s="43"/>
      <c r="D6" s="43"/>
      <c r="E6" s="43"/>
      <c r="F6" s="48"/>
      <c r="G6" s="50"/>
    </row>
    <row r="7" spans="2:7" ht="15.75">
      <c r="B7" s="44" t="s">
        <v>52</v>
      </c>
      <c r="C7" s="44">
        <v>1</v>
      </c>
      <c r="D7" s="44">
        <v>12</v>
      </c>
      <c r="E7" s="44" t="s">
        <v>53</v>
      </c>
      <c r="F7" s="49"/>
      <c r="G7" s="50">
        <f>C7*F7*D7</f>
        <v>0</v>
      </c>
    </row>
    <row r="8" spans="2:7" ht="15.75">
      <c r="B8" s="54" t="s">
        <v>56</v>
      </c>
      <c r="C8" s="54"/>
      <c r="D8" s="54"/>
      <c r="E8" s="54"/>
      <c r="F8" s="49"/>
      <c r="G8" s="50"/>
    </row>
    <row r="9" spans="2:7" ht="15.75">
      <c r="B9" s="44" t="s">
        <v>52</v>
      </c>
      <c r="C9" s="44">
        <v>1</v>
      </c>
      <c r="D9" s="44">
        <v>12</v>
      </c>
      <c r="E9" s="44" t="s">
        <v>53</v>
      </c>
      <c r="F9" s="49"/>
      <c r="G9" s="50">
        <f>C9*F9*D9</f>
        <v>0</v>
      </c>
    </row>
    <row r="10" spans="2:7" ht="15.75">
      <c r="B10" s="44" t="s">
        <v>54</v>
      </c>
      <c r="C10" s="44"/>
      <c r="D10" s="44"/>
      <c r="E10" s="44" t="s">
        <v>16</v>
      </c>
      <c r="F10" s="49"/>
      <c r="G10" s="50"/>
    </row>
    <row r="11" spans="2:7" ht="15.75">
      <c r="B11" s="43" t="s">
        <v>57</v>
      </c>
      <c r="C11" s="43"/>
      <c r="D11" s="43"/>
      <c r="E11" s="43"/>
      <c r="F11" s="48"/>
      <c r="G11" s="50"/>
    </row>
    <row r="12" spans="2:7" ht="15.75">
      <c r="B12" s="44" t="s">
        <v>52</v>
      </c>
      <c r="C12" s="44">
        <v>3</v>
      </c>
      <c r="D12" s="44">
        <v>12</v>
      </c>
      <c r="E12" s="44" t="s">
        <v>53</v>
      </c>
      <c r="F12" s="49"/>
      <c r="G12" s="50">
        <f>C12*F12*D12</f>
        <v>0</v>
      </c>
    </row>
    <row r="13" spans="2:7" ht="15.75">
      <c r="B13" s="44" t="s">
        <v>54</v>
      </c>
      <c r="C13" s="44"/>
      <c r="D13" s="44"/>
      <c r="E13" s="44" t="s">
        <v>16</v>
      </c>
      <c r="F13" s="49"/>
      <c r="G13" s="50"/>
    </row>
    <row r="14" spans="2:7" ht="15.75">
      <c r="B14" s="43" t="s">
        <v>58</v>
      </c>
      <c r="C14" s="43"/>
      <c r="D14" s="43"/>
      <c r="E14" s="43"/>
      <c r="F14" s="48"/>
      <c r="G14" s="50"/>
    </row>
    <row r="15" spans="2:7" ht="15.75">
      <c r="B15" s="44" t="s">
        <v>59</v>
      </c>
      <c r="C15" s="44">
        <v>1</v>
      </c>
      <c r="D15" s="44">
        <v>12</v>
      </c>
      <c r="E15" s="44" t="s">
        <v>60</v>
      </c>
      <c r="F15" s="49"/>
      <c r="G15" s="50">
        <f t="shared" ref="G15" si="0">C15*F15*D15</f>
        <v>0</v>
      </c>
    </row>
    <row r="16" spans="2:7" ht="60.75">
      <c r="B16" s="46" t="s">
        <v>61</v>
      </c>
      <c r="C16" s="46"/>
      <c r="D16" s="46"/>
      <c r="E16" s="55" t="s">
        <v>62</v>
      </c>
      <c r="F16" s="51"/>
      <c r="G16" s="50"/>
    </row>
    <row r="17" spans="2:7">
      <c r="B17" s="56" t="s">
        <v>63</v>
      </c>
      <c r="C17" s="56" t="s">
        <v>33</v>
      </c>
      <c r="D17" s="44">
        <v>12</v>
      </c>
      <c r="E17" s="56"/>
      <c r="F17" s="57"/>
      <c r="G17" s="50"/>
    </row>
    <row r="18" spans="2:7">
      <c r="B18" s="47"/>
      <c r="C18" s="47"/>
      <c r="D18" s="47"/>
      <c r="E18" s="47"/>
      <c r="F18" s="58"/>
      <c r="G18" s="50"/>
    </row>
    <row r="19" spans="2:7">
      <c r="B19" s="47"/>
      <c r="C19" s="56"/>
      <c r="D19" s="56"/>
      <c r="E19" s="47"/>
      <c r="F19" s="47"/>
      <c r="G19" s="50"/>
    </row>
    <row r="20" spans="2:7">
      <c r="B20" s="47" t="s">
        <v>64</v>
      </c>
      <c r="C20" s="56" t="s">
        <v>33</v>
      </c>
      <c r="D20" s="44">
        <v>12</v>
      </c>
      <c r="E20" s="47"/>
      <c r="F20" s="47"/>
      <c r="G20" s="50"/>
    </row>
    <row r="21" spans="2:7">
      <c r="B21" s="47" t="s">
        <v>65</v>
      </c>
      <c r="C21" s="56" t="s">
        <v>33</v>
      </c>
      <c r="D21" s="44">
        <v>12</v>
      </c>
      <c r="E21" s="47"/>
      <c r="F21" s="47"/>
      <c r="G21" s="50"/>
    </row>
    <row r="22" spans="2:7">
      <c r="B22" s="47" t="s">
        <v>66</v>
      </c>
      <c r="C22" s="47" t="s">
        <v>33</v>
      </c>
      <c r="D22" s="44">
        <v>12</v>
      </c>
      <c r="E22" s="47"/>
      <c r="F22" s="47"/>
      <c r="G22" s="50"/>
    </row>
    <row r="23" spans="2:7">
      <c r="G23" s="50">
        <f>SUM(G4:G22)</f>
        <v>0</v>
      </c>
    </row>
    <row r="26" spans="2:7">
      <c r="B26" s="118" t="s">
        <v>67</v>
      </c>
      <c r="C26" s="118"/>
      <c r="D26" s="118"/>
      <c r="E26" s="118"/>
      <c r="F26" s="118"/>
      <c r="G26" s="118"/>
    </row>
    <row r="27" spans="2:7">
      <c r="B27" s="41" t="s">
        <v>10</v>
      </c>
      <c r="C27" s="41" t="s">
        <v>47</v>
      </c>
      <c r="D27" s="41" t="s">
        <v>48</v>
      </c>
      <c r="E27" s="41" t="s">
        <v>9</v>
      </c>
      <c r="F27" s="42"/>
    </row>
    <row r="28" spans="2:7" ht="15.75">
      <c r="B28" s="43" t="s">
        <v>49</v>
      </c>
      <c r="C28" s="43"/>
      <c r="D28" s="43"/>
      <c r="E28" s="43"/>
      <c r="F28" s="48" t="s">
        <v>50</v>
      </c>
      <c r="G28" s="47" t="s">
        <v>51</v>
      </c>
    </row>
    <row r="29" spans="2:7" ht="15.75">
      <c r="B29" s="44" t="s">
        <v>52</v>
      </c>
      <c r="C29" s="44">
        <v>1</v>
      </c>
      <c r="D29" s="44">
        <v>12</v>
      </c>
      <c r="E29" s="44" t="s">
        <v>53</v>
      </c>
      <c r="F29" s="49"/>
      <c r="G29" s="50">
        <f>C29*F29*D29</f>
        <v>0</v>
      </c>
    </row>
    <row r="30" spans="2:7" ht="15.75">
      <c r="B30" s="44" t="s">
        <v>54</v>
      </c>
      <c r="C30" s="44"/>
      <c r="D30" s="44"/>
      <c r="E30" s="44" t="s">
        <v>16</v>
      </c>
      <c r="F30" s="49"/>
      <c r="G30" s="50"/>
    </row>
    <row r="31" spans="2:7" ht="15.75">
      <c r="B31" s="43" t="s">
        <v>55</v>
      </c>
      <c r="C31" s="43"/>
      <c r="D31" s="43"/>
      <c r="E31" s="43"/>
      <c r="F31" s="48"/>
      <c r="G31" s="50"/>
    </row>
    <row r="32" spans="2:7" ht="15.75">
      <c r="B32" s="44" t="s">
        <v>52</v>
      </c>
      <c r="C32" s="44">
        <v>1</v>
      </c>
      <c r="D32" s="44">
        <v>12</v>
      </c>
      <c r="E32" s="44" t="s">
        <v>53</v>
      </c>
      <c r="F32" s="49"/>
      <c r="G32" s="50">
        <f>C32*F32*D32</f>
        <v>0</v>
      </c>
    </row>
    <row r="33" spans="2:7" ht="15.75">
      <c r="B33" s="54" t="s">
        <v>56</v>
      </c>
      <c r="C33" s="54"/>
      <c r="D33" s="54"/>
      <c r="E33" s="54"/>
      <c r="F33" s="49"/>
      <c r="G33" s="50"/>
    </row>
    <row r="34" spans="2:7" ht="15.75">
      <c r="B34" s="44" t="s">
        <v>52</v>
      </c>
      <c r="C34" s="44">
        <v>1</v>
      </c>
      <c r="D34" s="44">
        <v>12</v>
      </c>
      <c r="E34" s="44" t="s">
        <v>53</v>
      </c>
      <c r="F34" s="49"/>
      <c r="G34" s="50">
        <f>C34*F34*D34</f>
        <v>0</v>
      </c>
    </row>
    <row r="35" spans="2:7" ht="15.75">
      <c r="B35" s="44" t="s">
        <v>54</v>
      </c>
      <c r="C35" s="44"/>
      <c r="D35" s="44"/>
      <c r="E35" s="44" t="s">
        <v>16</v>
      </c>
      <c r="F35" s="49"/>
      <c r="G35" s="50"/>
    </row>
    <row r="36" spans="2:7" ht="15.75">
      <c r="B36" s="43" t="s">
        <v>57</v>
      </c>
      <c r="C36" s="43"/>
      <c r="D36" s="43"/>
      <c r="E36" s="43"/>
      <c r="F36" s="48"/>
      <c r="G36" s="50"/>
    </row>
    <row r="37" spans="2:7" ht="15.75">
      <c r="B37" s="44" t="s">
        <v>52</v>
      </c>
      <c r="C37" s="44">
        <v>3</v>
      </c>
      <c r="D37" s="44">
        <v>12</v>
      </c>
      <c r="E37" s="44" t="s">
        <v>53</v>
      </c>
      <c r="F37" s="49"/>
      <c r="G37" s="50">
        <f>C37*F37*D37</f>
        <v>0</v>
      </c>
    </row>
    <row r="38" spans="2:7" ht="15.75">
      <c r="B38" s="44" t="s">
        <v>54</v>
      </c>
      <c r="C38" s="44"/>
      <c r="D38" s="44"/>
      <c r="E38" s="44" t="s">
        <v>16</v>
      </c>
      <c r="F38" s="49"/>
      <c r="G38" s="50"/>
    </row>
    <row r="39" spans="2:7" ht="15.75">
      <c r="B39" s="43" t="s">
        <v>58</v>
      </c>
      <c r="C39" s="43"/>
      <c r="D39" s="43"/>
      <c r="E39" s="43"/>
      <c r="F39" s="48"/>
      <c r="G39" s="50"/>
    </row>
    <row r="40" spans="2:7" ht="15.75">
      <c r="B40" s="44" t="s">
        <v>59</v>
      </c>
      <c r="C40" s="44">
        <v>1</v>
      </c>
      <c r="D40" s="44">
        <v>12</v>
      </c>
      <c r="E40" s="44" t="s">
        <v>60</v>
      </c>
      <c r="F40" s="49"/>
      <c r="G40" s="50">
        <f t="shared" ref="G40" si="1">C40*F40*D40</f>
        <v>0</v>
      </c>
    </row>
    <row r="41" spans="2:7" ht="60.75">
      <c r="B41" s="46" t="s">
        <v>61</v>
      </c>
      <c r="C41" s="46"/>
      <c r="D41" s="46"/>
      <c r="E41" s="55" t="s">
        <v>62</v>
      </c>
      <c r="F41" s="51"/>
      <c r="G41" s="50"/>
    </row>
    <row r="42" spans="2:7">
      <c r="B42" s="56" t="s">
        <v>63</v>
      </c>
      <c r="C42" s="56" t="s">
        <v>33</v>
      </c>
      <c r="D42" s="44">
        <v>12</v>
      </c>
      <c r="E42" s="56"/>
      <c r="F42" s="57"/>
      <c r="G42" s="50"/>
    </row>
    <row r="43" spans="2:7">
      <c r="B43" s="47"/>
      <c r="C43" s="47"/>
      <c r="D43" s="47"/>
      <c r="E43" s="47"/>
      <c r="F43" s="58"/>
      <c r="G43" s="50"/>
    </row>
    <row r="44" spans="2:7">
      <c r="B44" s="47"/>
      <c r="C44" s="56"/>
      <c r="D44" s="56"/>
      <c r="E44" s="47"/>
      <c r="F44" s="47"/>
      <c r="G44" s="50"/>
    </row>
    <row r="45" spans="2:7">
      <c r="B45" s="47" t="s">
        <v>64</v>
      </c>
      <c r="C45" s="56" t="s">
        <v>33</v>
      </c>
      <c r="D45" s="44">
        <v>12</v>
      </c>
      <c r="E45" s="47"/>
      <c r="F45" s="47"/>
      <c r="G45" s="50"/>
    </row>
    <row r="46" spans="2:7">
      <c r="B46" s="47" t="s">
        <v>65</v>
      </c>
      <c r="C46" s="56" t="s">
        <v>33</v>
      </c>
      <c r="D46" s="44">
        <v>12</v>
      </c>
      <c r="E46" s="47"/>
      <c r="F46" s="47"/>
      <c r="G46" s="50"/>
    </row>
    <row r="47" spans="2:7">
      <c r="B47" s="47" t="s">
        <v>66</v>
      </c>
      <c r="C47" s="47" t="s">
        <v>33</v>
      </c>
      <c r="D47" s="44">
        <v>12</v>
      </c>
      <c r="E47" s="47"/>
      <c r="F47" s="47"/>
      <c r="G47" s="50"/>
    </row>
    <row r="48" spans="2:7">
      <c r="G48" s="50">
        <f>SUM(G29:G47)</f>
        <v>0</v>
      </c>
    </row>
    <row r="49" spans="2:7">
      <c r="G49" s="45"/>
    </row>
    <row r="50" spans="2:7">
      <c r="G50" s="45"/>
    </row>
    <row r="51" spans="2:7">
      <c r="B51" s="119" t="s">
        <v>68</v>
      </c>
      <c r="C51" s="119"/>
      <c r="D51" s="119"/>
      <c r="E51" s="119"/>
      <c r="F51" s="119"/>
      <c r="G51" s="119"/>
    </row>
    <row r="52" spans="2:7">
      <c r="B52" s="41" t="s">
        <v>10</v>
      </c>
      <c r="C52" s="41" t="s">
        <v>47</v>
      </c>
      <c r="D52" s="41" t="s">
        <v>48</v>
      </c>
      <c r="E52" s="41" t="s">
        <v>9</v>
      </c>
      <c r="F52" s="42"/>
    </row>
    <row r="53" spans="2:7" ht="15.75">
      <c r="B53" s="43" t="s">
        <v>49</v>
      </c>
      <c r="C53" s="43"/>
      <c r="D53" s="43"/>
      <c r="E53" s="43"/>
      <c r="F53" s="48" t="s">
        <v>50</v>
      </c>
      <c r="G53" s="47" t="s">
        <v>51</v>
      </c>
    </row>
    <row r="54" spans="2:7" ht="15.75">
      <c r="B54" s="44" t="s">
        <v>52</v>
      </c>
      <c r="C54" s="44">
        <v>1</v>
      </c>
      <c r="D54" s="44">
        <v>12</v>
      </c>
      <c r="E54" s="44" t="s">
        <v>53</v>
      </c>
      <c r="F54" s="49"/>
      <c r="G54" s="50">
        <f>C54*F54*D54</f>
        <v>0</v>
      </c>
    </row>
    <row r="55" spans="2:7" ht="15.75">
      <c r="B55" s="44" t="s">
        <v>54</v>
      </c>
      <c r="C55" s="44"/>
      <c r="D55" s="44"/>
      <c r="E55" s="44" t="s">
        <v>16</v>
      </c>
      <c r="F55" s="49"/>
      <c r="G55" s="50"/>
    </row>
    <row r="56" spans="2:7" ht="15.75">
      <c r="B56" s="43" t="s">
        <v>55</v>
      </c>
      <c r="C56" s="43"/>
      <c r="D56" s="43"/>
      <c r="E56" s="43"/>
      <c r="F56" s="48"/>
      <c r="G56" s="50"/>
    </row>
    <row r="57" spans="2:7" ht="15.75">
      <c r="B57" s="44" t="s">
        <v>52</v>
      </c>
      <c r="C57" s="44">
        <v>1</v>
      </c>
      <c r="D57" s="44">
        <v>12</v>
      </c>
      <c r="E57" s="44" t="s">
        <v>53</v>
      </c>
      <c r="F57" s="49"/>
      <c r="G57" s="50">
        <f>C57*F57*D57</f>
        <v>0</v>
      </c>
    </row>
    <row r="58" spans="2:7" ht="15.75">
      <c r="B58" s="54" t="s">
        <v>56</v>
      </c>
      <c r="C58" s="54"/>
      <c r="D58" s="54"/>
      <c r="E58" s="54"/>
      <c r="F58" s="49"/>
      <c r="G58" s="50"/>
    </row>
    <row r="59" spans="2:7" ht="15.75">
      <c r="B59" s="44" t="s">
        <v>52</v>
      </c>
      <c r="C59" s="44">
        <v>1</v>
      </c>
      <c r="D59" s="44">
        <v>12</v>
      </c>
      <c r="E59" s="44" t="s">
        <v>53</v>
      </c>
      <c r="F59" s="49"/>
      <c r="G59" s="50">
        <f>C59*F59*D59</f>
        <v>0</v>
      </c>
    </row>
    <row r="60" spans="2:7" ht="15.75">
      <c r="B60" s="44" t="s">
        <v>54</v>
      </c>
      <c r="C60" s="44"/>
      <c r="D60" s="44"/>
      <c r="E60" s="44" t="s">
        <v>16</v>
      </c>
      <c r="F60" s="49"/>
      <c r="G60" s="50"/>
    </row>
    <row r="61" spans="2:7" ht="15.75">
      <c r="B61" s="43" t="s">
        <v>57</v>
      </c>
      <c r="C61" s="43"/>
      <c r="D61" s="43"/>
      <c r="E61" s="43"/>
      <c r="F61" s="48"/>
      <c r="G61" s="50"/>
    </row>
    <row r="62" spans="2:7" ht="15.75">
      <c r="B62" s="44" t="s">
        <v>52</v>
      </c>
      <c r="C62" s="44">
        <v>3</v>
      </c>
      <c r="D62" s="44">
        <v>12</v>
      </c>
      <c r="E62" s="44" t="s">
        <v>53</v>
      </c>
      <c r="F62" s="49"/>
      <c r="G62" s="50">
        <f>C62*F62*D62</f>
        <v>0</v>
      </c>
    </row>
    <row r="63" spans="2:7" ht="15.75">
      <c r="B63" s="44" t="s">
        <v>54</v>
      </c>
      <c r="C63" s="44"/>
      <c r="D63" s="44"/>
      <c r="E63" s="44" t="s">
        <v>16</v>
      </c>
      <c r="F63" s="49"/>
      <c r="G63" s="50"/>
    </row>
    <row r="64" spans="2:7" ht="15.75">
      <c r="B64" s="43" t="s">
        <v>58</v>
      </c>
      <c r="C64" s="43"/>
      <c r="D64" s="43"/>
      <c r="E64" s="43"/>
      <c r="F64" s="48"/>
      <c r="G64" s="50"/>
    </row>
    <row r="65" spans="2:7" ht="15.75">
      <c r="B65" s="44" t="s">
        <v>59</v>
      </c>
      <c r="C65" s="44">
        <v>1</v>
      </c>
      <c r="D65" s="44">
        <v>12</v>
      </c>
      <c r="E65" s="44" t="s">
        <v>60</v>
      </c>
      <c r="F65" s="49"/>
      <c r="G65" s="50">
        <f t="shared" ref="G65" si="2">C65*F65*D65</f>
        <v>0</v>
      </c>
    </row>
    <row r="66" spans="2:7" ht="60.75">
      <c r="B66" s="46" t="s">
        <v>61</v>
      </c>
      <c r="C66" s="46"/>
      <c r="D66" s="46"/>
      <c r="E66" s="55" t="s">
        <v>62</v>
      </c>
      <c r="F66" s="51"/>
      <c r="G66" s="50"/>
    </row>
    <row r="67" spans="2:7">
      <c r="B67" s="56" t="s">
        <v>63</v>
      </c>
      <c r="C67" s="56" t="s">
        <v>33</v>
      </c>
      <c r="D67" s="44">
        <v>12</v>
      </c>
      <c r="E67" s="56"/>
      <c r="F67" s="57"/>
      <c r="G67" s="50"/>
    </row>
    <row r="68" spans="2:7">
      <c r="B68" s="47"/>
      <c r="C68" s="47"/>
      <c r="D68" s="47"/>
      <c r="E68" s="47"/>
      <c r="F68" s="58"/>
      <c r="G68" s="50"/>
    </row>
    <row r="69" spans="2:7">
      <c r="B69" s="47"/>
      <c r="C69" s="56"/>
      <c r="D69" s="56"/>
      <c r="E69" s="47"/>
      <c r="F69" s="47"/>
      <c r="G69" s="50"/>
    </row>
    <row r="70" spans="2:7">
      <c r="B70" s="47" t="s">
        <v>64</v>
      </c>
      <c r="C70" s="56" t="s">
        <v>33</v>
      </c>
      <c r="D70" s="44">
        <v>12</v>
      </c>
      <c r="E70" s="47"/>
      <c r="F70" s="47"/>
      <c r="G70" s="50"/>
    </row>
    <row r="71" spans="2:7">
      <c r="B71" s="47" t="s">
        <v>65</v>
      </c>
      <c r="C71" s="56" t="s">
        <v>33</v>
      </c>
      <c r="D71" s="44">
        <v>12</v>
      </c>
      <c r="E71" s="47"/>
      <c r="F71" s="47"/>
      <c r="G71" s="50"/>
    </row>
    <row r="72" spans="2:7">
      <c r="B72" s="47" t="s">
        <v>66</v>
      </c>
      <c r="C72" s="47" t="s">
        <v>33</v>
      </c>
      <c r="D72" s="44">
        <v>12</v>
      </c>
      <c r="E72" s="47"/>
      <c r="F72" s="47"/>
      <c r="G72" s="50"/>
    </row>
    <row r="73" spans="2:7">
      <c r="G73" s="50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2852-3870-45A4-BDBF-1D0D7973E671}">
  <dimension ref="A2:D7"/>
  <sheetViews>
    <sheetView workbookViewId="0">
      <selection activeCell="D6" sqref="D6"/>
    </sheetView>
  </sheetViews>
  <sheetFormatPr defaultRowHeight="15"/>
  <cols>
    <col min="3" max="3" width="12.140625" customWidth="1"/>
    <col min="4" max="4" width="26" style="14" bestFit="1" customWidth="1"/>
  </cols>
  <sheetData>
    <row r="2" spans="1:4">
      <c r="A2" s="120" t="s">
        <v>69</v>
      </c>
      <c r="B2" s="120"/>
      <c r="C2" s="120"/>
      <c r="D2" s="120"/>
    </row>
    <row r="3" spans="1:4">
      <c r="B3" s="39" t="s">
        <v>70</v>
      </c>
      <c r="C3" s="39" t="s">
        <v>71</v>
      </c>
      <c r="D3" s="80" t="s">
        <v>72</v>
      </c>
    </row>
    <row r="4" spans="1:4">
      <c r="A4" s="47" t="s">
        <v>73</v>
      </c>
      <c r="B4" s="53" t="s">
        <v>74</v>
      </c>
      <c r="C4" s="40" t="s">
        <v>75</v>
      </c>
      <c r="D4" s="19">
        <f>SUM('BOGUE 310:Transport '!M30)+'Transport '!G23</f>
        <v>0</v>
      </c>
    </row>
    <row r="5" spans="1:4">
      <c r="A5" s="47" t="s">
        <v>76</v>
      </c>
      <c r="B5" s="53" t="s">
        <v>74</v>
      </c>
      <c r="C5" s="40" t="s">
        <v>75</v>
      </c>
      <c r="D5" s="19">
        <f>SUM('BOGUE 310:Transport '!M63)+'Transport '!G48</f>
        <v>0</v>
      </c>
    </row>
    <row r="6" spans="1:4">
      <c r="A6" s="47" t="s">
        <v>77</v>
      </c>
      <c r="B6" s="53" t="s">
        <v>74</v>
      </c>
      <c r="C6" s="20" t="s">
        <v>75</v>
      </c>
      <c r="D6" s="19">
        <f>SUM('BOGUE 310:Transport '!M96)+'Transport '!G73</f>
        <v>0</v>
      </c>
    </row>
    <row r="7" spans="1:4">
      <c r="C7" s="81" t="s">
        <v>78</v>
      </c>
      <c r="D7" s="82">
        <f>SUM(D4:D6)</f>
        <v>0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A999-7CA1-4290-AB47-7B70C02CD91A}">
  <dimension ref="A1:M99"/>
  <sheetViews>
    <sheetView topLeftCell="A13" zoomScale="99" workbookViewId="0">
      <selection activeCell="F27" sqref="F27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0.85546875" bestFit="1" customWidth="1"/>
    <col min="7" max="7" width="13.7109375" bestFit="1" customWidth="1"/>
    <col min="10" max="10" width="14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38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22</v>
      </c>
    </row>
    <row r="6" spans="2:13" ht="21.6" customHeight="1">
      <c r="B6" s="115" t="s">
        <v>5</v>
      </c>
      <c r="C6" s="116"/>
      <c r="D6" s="116"/>
      <c r="E6" s="9">
        <v>12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1.2000000000000002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1.7999999999999998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1.7999999999999998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0.60000000000000009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0.60000000000000009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3.5999999999999996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1.7999999999999998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0.60000000000000009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11.999999999999998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2.4000000000000004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2.4000000000000004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1.7999999999999998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1.2000000000000002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0.60000000000000009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38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22</v>
      </c>
    </row>
    <row r="39" spans="2:13" ht="21">
      <c r="B39" s="93" t="s">
        <v>5</v>
      </c>
      <c r="C39" s="94"/>
      <c r="D39" s="94"/>
      <c r="E39" s="34">
        <v>12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2.4000000000000004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2.4000000000000004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3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3.5999999999999996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3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2.4000000000000004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3.5999999999999996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3.5999999999999996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12</v>
      </c>
      <c r="C51" s="4" t="s">
        <v>14</v>
      </c>
      <c r="D51" s="4"/>
      <c r="E51" s="4"/>
      <c r="F51" s="4"/>
      <c r="G51" s="15">
        <f>SUM(G42:G50)</f>
        <v>0</v>
      </c>
      <c r="H51" s="3">
        <v>12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2.4000000000000004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2.4000000000000004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0.60000000000000009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2.4000000000000004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0.48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2.4000000000000004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0.36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1.2000000000000002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0.36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0.60000000000000009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38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22</v>
      </c>
    </row>
    <row r="72" spans="2:13" ht="21">
      <c r="B72" s="105" t="s">
        <v>5</v>
      </c>
      <c r="C72" s="106"/>
      <c r="D72" s="106"/>
      <c r="E72" s="37">
        <v>12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2.4000000000000004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2.4000000000000004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3.5999999999999996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3.5999999999999996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2.4000000000000004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2.4000000000000004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3.5999999999999996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3.5999999999999996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12</v>
      </c>
      <c r="C84" s="4" t="s">
        <v>14</v>
      </c>
      <c r="D84" s="4"/>
      <c r="E84" s="4"/>
      <c r="F84" s="4"/>
      <c r="G84" s="15">
        <f>SUM(G75:G83)</f>
        <v>0</v>
      </c>
      <c r="H84" s="3">
        <v>12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2.4000000000000004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2.4000000000000004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1.2000000000000002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0.60000000000000009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1.2000000000000002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0.48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0.60000000000000009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0.36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0.36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CFA6D-A3F5-4CF4-AC14-3549574CA46D}">
  <dimension ref="A1:M99"/>
  <sheetViews>
    <sheetView topLeftCell="A19" zoomScale="99" workbookViewId="0">
      <selection activeCell="F19" sqref="F19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0.85546875" bestFit="1" customWidth="1"/>
    <col min="7" max="7" width="13.7109375" bestFit="1" customWidth="1"/>
    <col min="10" max="10" width="14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39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150</v>
      </c>
    </row>
    <row r="6" spans="2:13" ht="21.6" customHeight="1">
      <c r="B6" s="115" t="s">
        <v>5</v>
      </c>
      <c r="C6" s="116"/>
      <c r="D6" s="116"/>
      <c r="E6" s="9">
        <v>25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2.5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3.75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3.75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1.25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1.25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7.5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3.75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1.25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25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5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5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3.75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2.5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1.25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39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150</v>
      </c>
    </row>
    <row r="39" spans="2:13" ht="21">
      <c r="B39" s="93" t="s">
        <v>5</v>
      </c>
      <c r="C39" s="94"/>
      <c r="D39" s="94"/>
      <c r="E39" s="34">
        <v>25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5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5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6.25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7.5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6.25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5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7.5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7.5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25</v>
      </c>
      <c r="C51" s="4" t="s">
        <v>14</v>
      </c>
      <c r="D51" s="4"/>
      <c r="E51" s="4"/>
      <c r="F51" s="4"/>
      <c r="G51" s="15">
        <f>SUM(G42:G50)</f>
        <v>0</v>
      </c>
      <c r="H51" s="3">
        <v>25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1.25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5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5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0.75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2.5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0.75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1.25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39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150</v>
      </c>
    </row>
    <row r="72" spans="2:13" ht="21">
      <c r="B72" s="105" t="s">
        <v>5</v>
      </c>
      <c r="C72" s="106"/>
      <c r="D72" s="106"/>
      <c r="E72" s="37">
        <v>25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5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7.5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7.5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5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7.5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7.5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25</v>
      </c>
      <c r="C84" s="4" t="s">
        <v>14</v>
      </c>
      <c r="D84" s="4"/>
      <c r="E84" s="4"/>
      <c r="F84" s="4"/>
      <c r="G84" s="15">
        <f>SUM(G75:G83)</f>
        <v>0</v>
      </c>
      <c r="H84" s="3">
        <v>25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2.5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1.25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2.5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1.25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0.75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0.75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0.75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5A294-F2EB-4F1D-9D45-D75C40B90929}">
  <dimension ref="A1:M99"/>
  <sheetViews>
    <sheetView topLeftCell="A84" zoomScale="99" workbookViewId="0">
      <selection activeCell="F105" sqref="F105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0.85546875" bestFit="1" customWidth="1"/>
    <col min="7" max="7" width="13.7109375" bestFit="1" customWidth="1"/>
    <col min="10" max="10" width="14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40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257</v>
      </c>
    </row>
    <row r="6" spans="2:13" ht="21.6" customHeight="1">
      <c r="B6" s="115" t="s">
        <v>5</v>
      </c>
      <c r="C6" s="116"/>
      <c r="D6" s="116"/>
      <c r="E6" s="9">
        <v>217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21.700000000000003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32.549999999999997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32.549999999999997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10.850000000000001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10.850000000000001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65.099999999999994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32.549999999999997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10.850000000000001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216.99999999999997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43.400000000000006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43.400000000000006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32.549999999999997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21.700000000000003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10.850000000000001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40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257</v>
      </c>
    </row>
    <row r="39" spans="2:13" ht="21">
      <c r="B39" s="93" t="s">
        <v>5</v>
      </c>
      <c r="C39" s="94"/>
      <c r="D39" s="94"/>
      <c r="E39" s="34">
        <v>217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43.400000000000006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43.400000000000006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54.25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65.099999999999994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54.25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43.400000000000006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65.099999999999994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65.099999999999994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217</v>
      </c>
      <c r="C51" s="4" t="s">
        <v>14</v>
      </c>
      <c r="D51" s="4"/>
      <c r="E51" s="4"/>
      <c r="F51" s="4"/>
      <c r="G51" s="15">
        <f>SUM(G42:G50)</f>
        <v>0</v>
      </c>
      <c r="H51" s="3">
        <v>217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43.400000000000006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43.400000000000006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10.850000000000001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43.400000000000006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8.68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43.400000000000006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6.51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21.700000000000003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6.51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10.850000000000001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40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257</v>
      </c>
    </row>
    <row r="72" spans="2:13" ht="21">
      <c r="B72" s="105" t="s">
        <v>5</v>
      </c>
      <c r="C72" s="106"/>
      <c r="D72" s="106"/>
      <c r="E72" s="37">
        <v>217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43.400000000000006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43.400000000000006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65.099999999999994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65.099999999999994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43.400000000000006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43.400000000000006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65.099999999999994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65.099999999999994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217</v>
      </c>
      <c r="C84" s="4" t="s">
        <v>14</v>
      </c>
      <c r="D84" s="4"/>
      <c r="E84" s="4"/>
      <c r="F84" s="4"/>
      <c r="G84" s="15">
        <f>SUM(G75:G83)</f>
        <v>0</v>
      </c>
      <c r="H84" s="3">
        <v>217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43.400000000000006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43.400000000000006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21.700000000000003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10.850000000000001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21.700000000000003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8.68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10.850000000000001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6.51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6.51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6.51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EBDA2-2CAB-41D8-8F42-FEC0E0D5F7EE}">
  <dimension ref="A1:M99"/>
  <sheetViews>
    <sheetView topLeftCell="A83" zoomScale="99" workbookViewId="0">
      <selection activeCell="F104" sqref="F104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0.85546875" bestFit="1" customWidth="1"/>
    <col min="7" max="7" width="13.7109375" bestFit="1" customWidth="1"/>
    <col min="10" max="10" width="14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41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33</v>
      </c>
    </row>
    <row r="6" spans="2:13" ht="21.6" customHeight="1">
      <c r="B6" s="115" t="s">
        <v>5</v>
      </c>
      <c r="C6" s="116"/>
      <c r="D6" s="116"/>
      <c r="E6" s="9">
        <v>20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3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3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3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20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4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4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3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2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1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41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33</v>
      </c>
    </row>
    <row r="39" spans="2:13" ht="21">
      <c r="B39" s="93" t="s">
        <v>5</v>
      </c>
      <c r="C39" s="94"/>
      <c r="D39" s="94"/>
      <c r="E39" s="34">
        <v>20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4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6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4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6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20</v>
      </c>
      <c r="C51" s="4" t="s">
        <v>14</v>
      </c>
      <c r="D51" s="4"/>
      <c r="E51" s="4"/>
      <c r="F51" s="4"/>
      <c r="G51" s="15">
        <f>SUM(G42:G50)</f>
        <v>0</v>
      </c>
      <c r="H51" s="3">
        <v>20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4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4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4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0.8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4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0.6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0.6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41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33</v>
      </c>
    </row>
    <row r="72" spans="2:13" ht="21">
      <c r="B72" s="105" t="s">
        <v>5</v>
      </c>
      <c r="C72" s="106"/>
      <c r="D72" s="106"/>
      <c r="E72" s="37">
        <v>20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4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6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4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6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20</v>
      </c>
      <c r="C84" s="4" t="s">
        <v>14</v>
      </c>
      <c r="D84" s="4"/>
      <c r="E84" s="4"/>
      <c r="F84" s="4"/>
      <c r="G84" s="15">
        <f>SUM(G75:G83)</f>
        <v>0</v>
      </c>
      <c r="H84" s="3">
        <v>20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4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4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2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2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0.6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0.6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B7DA0-6C88-4714-9366-8805FA8ACAD5}">
  <dimension ref="A1:M99"/>
  <sheetViews>
    <sheetView topLeftCell="D87" zoomScale="99" workbookViewId="0">
      <selection activeCell="F108" sqref="F108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0.85546875" bestFit="1" customWidth="1"/>
    <col min="7" max="7" width="13.7109375" bestFit="1" customWidth="1"/>
    <col min="10" max="10" width="14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42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99</v>
      </c>
    </row>
    <row r="6" spans="2:13" ht="21.6" customHeight="1">
      <c r="B6" s="115" t="s">
        <v>5</v>
      </c>
      <c r="C6" s="116"/>
      <c r="D6" s="116"/>
      <c r="E6" s="9">
        <v>109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10.9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16.349999999999998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16.349999999999998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5.45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5.45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32.699999999999996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16.349999999999998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5.45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108.99999999999999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21.8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21.8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16.349999999999998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10.9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5.45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42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99</v>
      </c>
    </row>
    <row r="39" spans="2:13" ht="21">
      <c r="B39" s="93" t="s">
        <v>5</v>
      </c>
      <c r="C39" s="94"/>
      <c r="D39" s="94"/>
      <c r="E39" s="34">
        <v>109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21.8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21.8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27.25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32.699999999999996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27.25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21.8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32.699999999999996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32.699999999999996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109</v>
      </c>
      <c r="C51" s="4" t="s">
        <v>14</v>
      </c>
      <c r="D51" s="4"/>
      <c r="E51" s="4"/>
      <c r="F51" s="4"/>
      <c r="G51" s="15">
        <f>SUM(G42:G50)</f>
        <v>0</v>
      </c>
      <c r="H51" s="3">
        <v>109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21.8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21.8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5.45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21.8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4.3600000000000003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21.8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3.27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10.9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3.27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5.45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42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99</v>
      </c>
    </row>
    <row r="72" spans="2:13" ht="21">
      <c r="B72" s="105" t="s">
        <v>5</v>
      </c>
      <c r="C72" s="106"/>
      <c r="D72" s="106"/>
      <c r="E72" s="37">
        <v>109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21.8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21.8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32.699999999999996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32.699999999999996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21.8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21.8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32.699999999999996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32.699999999999996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109</v>
      </c>
      <c r="C84" s="4" t="s">
        <v>14</v>
      </c>
      <c r="D84" s="4"/>
      <c r="E84" s="4"/>
      <c r="F84" s="4"/>
      <c r="G84" s="15">
        <f>SUM(G75:G83)</f>
        <v>0</v>
      </c>
      <c r="H84" s="3">
        <v>109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21.8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21.8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10.9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5.45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10.9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4.3600000000000003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5.45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3.27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3.27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3.27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D047-67C0-404B-AD9C-E7C1886FA18C}">
  <dimension ref="A1:M99"/>
  <sheetViews>
    <sheetView topLeftCell="D14" zoomScale="99" workbookViewId="0">
      <selection activeCell="F14" sqref="F14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0.85546875" bestFit="1" customWidth="1"/>
    <col min="7" max="7" width="13.7109375" bestFit="1" customWidth="1"/>
    <col min="10" max="10" width="14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43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14</v>
      </c>
    </row>
    <row r="6" spans="2:13" ht="21.6" customHeight="1">
      <c r="B6" s="115" t="s">
        <v>5</v>
      </c>
      <c r="C6" s="116"/>
      <c r="D6" s="116"/>
      <c r="E6" s="9">
        <v>11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1.1000000000000001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1.65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1.65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0.55000000000000004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0.55000000000000004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3.3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1.65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0.55000000000000004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11.000000000000002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2.2000000000000002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2.2000000000000002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1.65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1.1000000000000001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0.55000000000000004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43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14</v>
      </c>
    </row>
    <row r="39" spans="2:13" ht="21">
      <c r="B39" s="93" t="s">
        <v>5</v>
      </c>
      <c r="C39" s="94"/>
      <c r="D39" s="94"/>
      <c r="E39" s="34">
        <v>11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2.2000000000000002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2.2000000000000002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2.75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3.3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2.75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2.2000000000000002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3.3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3.3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11</v>
      </c>
      <c r="C51" s="4" t="s">
        <v>14</v>
      </c>
      <c r="D51" s="4"/>
      <c r="E51" s="4"/>
      <c r="F51" s="4"/>
      <c r="G51" s="15">
        <f>SUM(G42:G50)</f>
        <v>0</v>
      </c>
      <c r="H51" s="3">
        <v>11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2.2000000000000002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2.2000000000000002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0.55000000000000004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2.2000000000000002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0.44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2.2000000000000002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0.32999999999999996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1.1000000000000001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0.32999999999999996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0.55000000000000004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43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14</v>
      </c>
    </row>
    <row r="72" spans="2:13" ht="21">
      <c r="B72" s="105" t="s">
        <v>5</v>
      </c>
      <c r="C72" s="106"/>
      <c r="D72" s="106"/>
      <c r="E72" s="37">
        <v>11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2.2000000000000002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2.2000000000000002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3.3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3.3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2.2000000000000002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2.2000000000000002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3.3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3.3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11</v>
      </c>
      <c r="C84" s="4" t="s">
        <v>14</v>
      </c>
      <c r="D84" s="4"/>
      <c r="E84" s="4"/>
      <c r="F84" s="4"/>
      <c r="G84" s="15">
        <f>SUM(G75:G83)</f>
        <v>0</v>
      </c>
      <c r="H84" s="3">
        <v>11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2.2000000000000002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2.2000000000000002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1.1000000000000001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0.55000000000000004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1.1000000000000001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0.44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0.55000000000000004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0.32999999999999996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0.32999999999999996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0.32999999999999996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F18B-F4EE-4817-BC05-7412E90661E0}">
  <dimension ref="A1:M99"/>
  <sheetViews>
    <sheetView topLeftCell="B84" zoomScale="99" workbookViewId="0">
      <selection activeCell="F105" sqref="F105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0.85546875" bestFit="1" customWidth="1"/>
    <col min="7" max="7" width="13.7109375" bestFit="1" customWidth="1"/>
    <col min="10" max="10" width="14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44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16</v>
      </c>
    </row>
    <row r="6" spans="2:13" ht="21.6" customHeight="1">
      <c r="B6" s="115" t="s">
        <v>5</v>
      </c>
      <c r="C6" s="116"/>
      <c r="D6" s="116"/>
      <c r="E6" s="9">
        <v>11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1.1000000000000001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1.65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1.65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0.55000000000000004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0.55000000000000004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3.3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1.65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0.55000000000000004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11.000000000000002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2.2000000000000002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2.2000000000000002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1.65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1.1000000000000001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0.55000000000000004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5"/>
      <c r="H26" s="66"/>
      <c r="I26" s="66"/>
      <c r="J26" s="70"/>
      <c r="K26" s="66"/>
      <c r="L26" s="68"/>
      <c r="M26" s="78"/>
    </row>
    <row r="27" spans="1:13">
      <c r="A27" s="21"/>
      <c r="B27" s="59" t="s">
        <v>33</v>
      </c>
      <c r="C27" s="42"/>
      <c r="D27" s="42" t="s">
        <v>34</v>
      </c>
      <c r="E27" s="60"/>
      <c r="F27" s="25">
        <v>1</v>
      </c>
      <c r="G27" s="75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/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44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16</v>
      </c>
    </row>
    <row r="39" spans="2:13" ht="21">
      <c r="B39" s="93" t="s">
        <v>5</v>
      </c>
      <c r="C39" s="94"/>
      <c r="D39" s="94"/>
      <c r="E39" s="34">
        <v>11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2.2000000000000002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2.2000000000000002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2.75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3.3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2.75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2.2000000000000002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3.3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3.3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11</v>
      </c>
      <c r="C51" s="4" t="s">
        <v>14</v>
      </c>
      <c r="D51" s="4"/>
      <c r="E51" s="4"/>
      <c r="F51" s="4"/>
      <c r="G51" s="15">
        <f>SUM(G42:G50)</f>
        <v>0</v>
      </c>
      <c r="H51" s="3">
        <v>11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2.2000000000000002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2.2000000000000002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0.55000000000000004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2.2000000000000002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0.44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2.2000000000000002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0.32999999999999996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1.1000000000000001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0.32999999999999996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0.55000000000000004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44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16</v>
      </c>
    </row>
    <row r="72" spans="2:13" ht="21">
      <c r="B72" s="105" t="s">
        <v>5</v>
      </c>
      <c r="C72" s="106"/>
      <c r="D72" s="106"/>
      <c r="E72" s="37">
        <v>11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2.2000000000000002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2.2000000000000002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3.3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3.3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2.2000000000000002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2.2000000000000002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3.3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3.3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11</v>
      </c>
      <c r="C84" s="4" t="s">
        <v>14</v>
      </c>
      <c r="D84" s="4"/>
      <c r="E84" s="4"/>
      <c r="F84" s="4"/>
      <c r="G84" s="15">
        <f>SUM(G75:G83)</f>
        <v>0</v>
      </c>
      <c r="H84" s="3">
        <v>11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2.2000000000000002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2.2000000000000002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1.1000000000000001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0.55000000000000004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1.1000000000000001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0.44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0.55000000000000004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0.32999999999999996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0.32999999999999996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0.32999999999999996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2CFE2-092C-4685-9134-92100087C0CA}">
  <dimension ref="A1:M99"/>
  <sheetViews>
    <sheetView topLeftCell="A81" zoomScale="99" workbookViewId="0">
      <selection activeCell="F93" sqref="F93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0.85546875" bestFit="1" customWidth="1"/>
    <col min="7" max="7" width="13.7109375" bestFit="1" customWidth="1"/>
    <col min="10" max="10" width="14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45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32</v>
      </c>
    </row>
    <row r="6" spans="2:13" ht="21.6" customHeight="1">
      <c r="B6" s="115" t="s">
        <v>5</v>
      </c>
      <c r="C6" s="116"/>
      <c r="D6" s="116"/>
      <c r="E6" s="9">
        <v>33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7"/>
    </row>
    <row r="9" spans="2:13" ht="15.75">
      <c r="B9" s="1">
        <v>3.3000000000000003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4.95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4.95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1.6500000000000001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1.6500000000000001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9.9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4.95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1.6500000000000001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4"/>
      <c r="G17" s="14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33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6.6000000000000005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6.6000000000000005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4.95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3.3000000000000003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1.6500000000000001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61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45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32</v>
      </c>
    </row>
    <row r="39" spans="2:13" ht="21">
      <c r="B39" s="93" t="s">
        <v>5</v>
      </c>
      <c r="C39" s="94"/>
      <c r="D39" s="94"/>
      <c r="E39" s="34">
        <v>33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6.6000000000000005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6.6000000000000005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8.25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9.9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8.25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6.6000000000000005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9.9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9.9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33</v>
      </c>
      <c r="C51" s="4" t="s">
        <v>14</v>
      </c>
      <c r="D51" s="4"/>
      <c r="E51" s="4"/>
      <c r="F51" s="4"/>
      <c r="G51" s="15">
        <f>SUM(G42:G50)</f>
        <v>0</v>
      </c>
      <c r="H51" s="3">
        <v>33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6.6000000000000005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6.6000000000000005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1.6500000000000001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6.6000000000000005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1.32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6.6000000000000005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0.99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3.3000000000000003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0.99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1.6500000000000001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45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32</v>
      </c>
    </row>
    <row r="72" spans="2:13" ht="21">
      <c r="B72" s="105" t="s">
        <v>5</v>
      </c>
      <c r="C72" s="106"/>
      <c r="D72" s="106"/>
      <c r="E72" s="37">
        <v>33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6.6000000000000005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6.6000000000000005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9.9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9.9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6.6000000000000005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6.6000000000000005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9.9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9.9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33</v>
      </c>
      <c r="C84" s="4" t="s">
        <v>14</v>
      </c>
      <c r="D84" s="4"/>
      <c r="E84" s="4"/>
      <c r="F84" s="4"/>
      <c r="G84" s="15">
        <f>SUM(G75:G83)</f>
        <v>0</v>
      </c>
      <c r="H84" s="3">
        <v>33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6.6000000000000005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6.6000000000000005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3.3000000000000003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1.6500000000000001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3.3000000000000003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1.32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1.6500000000000001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0.99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0.99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0.99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Props1.xml><?xml version="1.0" encoding="utf-8"?>
<ds:datastoreItem xmlns:ds="http://schemas.openxmlformats.org/officeDocument/2006/customXml" ds:itemID="{2F853DB0-10EF-4254-99A5-A8E0873BBD4E}"/>
</file>

<file path=customXml/itemProps2.xml><?xml version="1.0" encoding="utf-8"?>
<ds:datastoreItem xmlns:ds="http://schemas.openxmlformats.org/officeDocument/2006/customXml" ds:itemID="{0C9F9CC1-96A7-4CBD-A86F-94529D233431}"/>
</file>

<file path=customXml/itemProps3.xml><?xml version="1.0" encoding="utf-8"?>
<ds:datastoreItem xmlns:ds="http://schemas.openxmlformats.org/officeDocument/2006/customXml" ds:itemID="{A239E425-F131-47F3-9538-7A90922F4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Fredrica Whyte</cp:lastModifiedBy>
  <cp:revision/>
  <dcterms:created xsi:type="dcterms:W3CDTF">2024-11-04T19:03:27Z</dcterms:created>
  <dcterms:modified xsi:type="dcterms:W3CDTF">2024-11-29T22:34:45Z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