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Central\"/>
    </mc:Choice>
  </mc:AlternateContent>
  <xr:revisionPtr revIDLastSave="540" documentId="11_ED8C216236C8D40D9E0C24C50DA8454AADE7F4E2" xr6:coauthVersionLast="47" xr6:coauthVersionMax="47" xr10:uidLastSave="{932C4909-B730-454F-AE69-4B62806503BE}"/>
  <bookViews>
    <workbookView xWindow="0" yWindow="0" windowWidth="19200" windowHeight="8130" firstSheet="10" activeTab="10" xr2:uid="{00000000-000D-0000-FFFF-FFFF00000000}"/>
  </bookViews>
  <sheets>
    <sheet name="NEW MICHELTON 210" sheetId="36" r:id="rId1"/>
    <sheet name="NEW MICHELTON 310" sheetId="37" r:id="rId2"/>
    <sheet name="RHODENS PEN 210" sheetId="38" r:id="rId3"/>
    <sheet name="RHODENS PEN 310" sheetId="39" r:id="rId4"/>
    <sheet name="RHODENS PEN 410" sheetId="40" r:id="rId5"/>
    <sheet name="TREDEGAR 310" sheetId="41" r:id="rId6"/>
    <sheet name="TREDEGAR 410" sheetId="42" r:id="rId7"/>
    <sheet name="TREDEGAR 510" sheetId="47" r:id="rId8"/>
    <sheet name="TWICKENHAM 210" sheetId="43" r:id="rId9"/>
    <sheet name="TWICKENHAM 310" sheetId="44" r:id="rId10"/>
    <sheet name="TWICKENHAM 410" sheetId="45" r:id="rId11"/>
    <sheet name="Transport " sheetId="48" r:id="rId12"/>
    <sheet name="TotalCost" sheetId="4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45" l="1"/>
  <c r="G94" i="45"/>
  <c r="G28" i="45"/>
  <c r="L61" i="45"/>
  <c r="G61" i="45"/>
  <c r="G28" i="44"/>
  <c r="L61" i="44"/>
  <c r="G61" i="44"/>
  <c r="L94" i="44"/>
  <c r="G94" i="44"/>
  <c r="G96" i="44"/>
  <c r="G28" i="43"/>
  <c r="L61" i="43"/>
  <c r="G61" i="43"/>
  <c r="L94" i="43"/>
  <c r="G94" i="43"/>
  <c r="L94" i="47"/>
  <c r="G94" i="47"/>
  <c r="L61" i="47"/>
  <c r="G61" i="47"/>
  <c r="G28" i="47"/>
  <c r="L94" i="42"/>
  <c r="G94" i="42"/>
  <c r="L61" i="42"/>
  <c r="G61" i="42"/>
  <c r="G28" i="42"/>
  <c r="L94" i="41"/>
  <c r="G94" i="41"/>
  <c r="L61" i="41"/>
  <c r="G61" i="41"/>
  <c r="G28" i="41"/>
  <c r="L94" i="40"/>
  <c r="G94" i="40"/>
  <c r="L61" i="40"/>
  <c r="G61" i="40"/>
  <c r="G28" i="40"/>
  <c r="L94" i="39"/>
  <c r="G94" i="39"/>
  <c r="L61" i="39"/>
  <c r="G61" i="39"/>
  <c r="G28" i="39"/>
  <c r="G28" i="38"/>
  <c r="L61" i="38"/>
  <c r="G61" i="38"/>
  <c r="L94" i="38"/>
  <c r="G94" i="38"/>
  <c r="L94" i="37"/>
  <c r="G94" i="37"/>
  <c r="L61" i="37"/>
  <c r="G61" i="37"/>
  <c r="G28" i="37"/>
  <c r="L94" i="36"/>
  <c r="G94" i="36"/>
  <c r="L61" i="36"/>
  <c r="G61" i="36"/>
  <c r="G28" i="36"/>
  <c r="G65" i="48"/>
  <c r="G62" i="48"/>
  <c r="G59" i="48"/>
  <c r="G57" i="48"/>
  <c r="G54" i="48"/>
  <c r="G73" i="48" s="1"/>
  <c r="G40" i="48"/>
  <c r="G37" i="48"/>
  <c r="G34" i="48"/>
  <c r="G32" i="48"/>
  <c r="G29" i="48"/>
  <c r="G48" i="48" s="1"/>
  <c r="G15" i="48"/>
  <c r="G12" i="48"/>
  <c r="G9" i="48"/>
  <c r="G7" i="48"/>
  <c r="G4" i="48"/>
  <c r="G23" i="48" s="1"/>
  <c r="L91" i="47"/>
  <c r="G91" i="47"/>
  <c r="L90" i="47"/>
  <c r="G90" i="47"/>
  <c r="L89" i="47"/>
  <c r="G89" i="47"/>
  <c r="L88" i="47"/>
  <c r="G88" i="47"/>
  <c r="L87" i="47"/>
  <c r="G87" i="47"/>
  <c r="L86" i="47"/>
  <c r="G86" i="47"/>
  <c r="L82" i="47"/>
  <c r="G82" i="47"/>
  <c r="L81" i="47"/>
  <c r="G81" i="47"/>
  <c r="L80" i="47"/>
  <c r="G80" i="47"/>
  <c r="L79" i="47"/>
  <c r="G79" i="47"/>
  <c r="L78" i="47"/>
  <c r="G78" i="47"/>
  <c r="L77" i="47"/>
  <c r="G77" i="47"/>
  <c r="L76" i="47"/>
  <c r="G76" i="47"/>
  <c r="L58" i="47"/>
  <c r="G58" i="47"/>
  <c r="L57" i="47"/>
  <c r="G57" i="47"/>
  <c r="L56" i="47"/>
  <c r="G56" i="47"/>
  <c r="L55" i="47"/>
  <c r="G55" i="47"/>
  <c r="L54" i="47"/>
  <c r="G54" i="47"/>
  <c r="L53" i="47"/>
  <c r="G53" i="47"/>
  <c r="L49" i="47"/>
  <c r="G49" i="47"/>
  <c r="L48" i="47"/>
  <c r="G48" i="47"/>
  <c r="L47" i="47"/>
  <c r="G47" i="47"/>
  <c r="L46" i="47"/>
  <c r="G46" i="47"/>
  <c r="L45" i="47"/>
  <c r="G45" i="47"/>
  <c r="L44" i="47"/>
  <c r="G44" i="47"/>
  <c r="L43" i="47"/>
  <c r="G43" i="47"/>
  <c r="G25" i="47"/>
  <c r="G24" i="47"/>
  <c r="G23" i="47"/>
  <c r="G22" i="47"/>
  <c r="G21" i="47"/>
  <c r="G20" i="47"/>
  <c r="G16" i="47"/>
  <c r="G15" i="47"/>
  <c r="G14" i="47"/>
  <c r="G13" i="47"/>
  <c r="G12" i="47"/>
  <c r="G11" i="47"/>
  <c r="G10" i="47"/>
  <c r="L87" i="45"/>
  <c r="G87" i="45"/>
  <c r="L54" i="45"/>
  <c r="G54" i="45"/>
  <c r="G21" i="45"/>
  <c r="L87" i="44"/>
  <c r="G87" i="44"/>
  <c r="L54" i="44"/>
  <c r="G54" i="44"/>
  <c r="G21" i="44"/>
  <c r="L87" i="43"/>
  <c r="G87" i="43"/>
  <c r="L54" i="43"/>
  <c r="G54" i="43"/>
  <c r="G21" i="43"/>
  <c r="L87" i="42"/>
  <c r="G87" i="42"/>
  <c r="L54" i="42"/>
  <c r="G54" i="42"/>
  <c r="G21" i="42"/>
  <c r="L87" i="41"/>
  <c r="G87" i="41"/>
  <c r="L54" i="41"/>
  <c r="G54" i="41"/>
  <c r="G21" i="41"/>
  <c r="L87" i="40"/>
  <c r="G87" i="40"/>
  <c r="L54" i="40"/>
  <c r="G54" i="40"/>
  <c r="G21" i="40"/>
  <c r="L87" i="39"/>
  <c r="G87" i="39"/>
  <c r="L54" i="39"/>
  <c r="G54" i="39"/>
  <c r="G21" i="39"/>
  <c r="L87" i="38"/>
  <c r="G87" i="38"/>
  <c r="L54" i="38"/>
  <c r="G54" i="38"/>
  <c r="G21" i="38"/>
  <c r="L87" i="37"/>
  <c r="G87" i="37"/>
  <c r="L54" i="37"/>
  <c r="G54" i="37"/>
  <c r="G21" i="37"/>
  <c r="L87" i="36"/>
  <c r="G87" i="36"/>
  <c r="L54" i="36"/>
  <c r="G54" i="36"/>
  <c r="G21" i="36"/>
  <c r="G9" i="47" l="1"/>
  <c r="G18" i="47" s="1"/>
  <c r="G30" i="47" s="1"/>
  <c r="M30" i="47" s="1"/>
  <c r="G42" i="47"/>
  <c r="G51" i="47" s="1"/>
  <c r="G63" i="47" s="1"/>
  <c r="L42" i="47"/>
  <c r="L51" i="47" s="1"/>
  <c r="L63" i="47"/>
  <c r="G75" i="47"/>
  <c r="G84" i="47" s="1"/>
  <c r="G96" i="47" s="1"/>
  <c r="L75" i="47"/>
  <c r="L84" i="47" s="1"/>
  <c r="L96" i="47"/>
  <c r="G25" i="45"/>
  <c r="G24" i="45"/>
  <c r="G23" i="45"/>
  <c r="G22" i="45"/>
  <c r="G20" i="45"/>
  <c r="G16" i="45"/>
  <c r="G15" i="45"/>
  <c r="G14" i="45"/>
  <c r="G13" i="45"/>
  <c r="G12" i="45"/>
  <c r="G11" i="45"/>
  <c r="G10" i="45"/>
  <c r="L58" i="45"/>
  <c r="G58" i="45"/>
  <c r="L57" i="45"/>
  <c r="G57" i="45"/>
  <c r="L56" i="45"/>
  <c r="G56" i="45"/>
  <c r="L55" i="45"/>
  <c r="G55" i="45"/>
  <c r="L53" i="45"/>
  <c r="G53" i="45"/>
  <c r="L49" i="45"/>
  <c r="G49" i="45"/>
  <c r="L48" i="45"/>
  <c r="G48" i="45"/>
  <c r="L47" i="45"/>
  <c r="G47" i="45"/>
  <c r="L46" i="45"/>
  <c r="G46" i="45"/>
  <c r="L45" i="45"/>
  <c r="G45" i="45"/>
  <c r="L44" i="45"/>
  <c r="G44" i="45"/>
  <c r="L43" i="45"/>
  <c r="G43" i="45"/>
  <c r="L91" i="45"/>
  <c r="G91" i="45"/>
  <c r="L90" i="45"/>
  <c r="G90" i="45"/>
  <c r="L89" i="45"/>
  <c r="G89" i="45"/>
  <c r="L88" i="45"/>
  <c r="G88" i="45"/>
  <c r="L86" i="45"/>
  <c r="G86" i="45"/>
  <c r="L82" i="45"/>
  <c r="G82" i="45"/>
  <c r="L81" i="45"/>
  <c r="G81" i="45"/>
  <c r="L80" i="45"/>
  <c r="G80" i="45"/>
  <c r="L79" i="45"/>
  <c r="G79" i="45"/>
  <c r="L78" i="45"/>
  <c r="G78" i="45"/>
  <c r="L77" i="45"/>
  <c r="G77" i="45"/>
  <c r="L76" i="45"/>
  <c r="G76" i="45"/>
  <c r="G25" i="44"/>
  <c r="G24" i="44"/>
  <c r="G23" i="44"/>
  <c r="G22" i="44"/>
  <c r="G20" i="44"/>
  <c r="G16" i="44"/>
  <c r="G15" i="44"/>
  <c r="G14" i="44"/>
  <c r="G13" i="44"/>
  <c r="G12" i="44"/>
  <c r="G11" i="44"/>
  <c r="G10" i="44"/>
  <c r="L58" i="44"/>
  <c r="G58" i="44"/>
  <c r="L57" i="44"/>
  <c r="G57" i="44"/>
  <c r="L56" i="44"/>
  <c r="G56" i="44"/>
  <c r="L55" i="44"/>
  <c r="G55" i="44"/>
  <c r="L53" i="44"/>
  <c r="G53" i="44"/>
  <c r="L49" i="44"/>
  <c r="G49" i="44"/>
  <c r="L48" i="44"/>
  <c r="G48" i="44"/>
  <c r="L47" i="44"/>
  <c r="G47" i="44"/>
  <c r="L46" i="44"/>
  <c r="G46" i="44"/>
  <c r="L45" i="44"/>
  <c r="G45" i="44"/>
  <c r="L44" i="44"/>
  <c r="G44" i="44"/>
  <c r="L43" i="44"/>
  <c r="G43" i="44"/>
  <c r="L91" i="44"/>
  <c r="G91" i="44"/>
  <c r="L90" i="44"/>
  <c r="G90" i="44"/>
  <c r="L89" i="44"/>
  <c r="G89" i="44"/>
  <c r="L88" i="44"/>
  <c r="G88" i="44"/>
  <c r="L86" i="44"/>
  <c r="G86" i="44"/>
  <c r="L82" i="44"/>
  <c r="G82" i="44"/>
  <c r="L81" i="44"/>
  <c r="G81" i="44"/>
  <c r="L80" i="44"/>
  <c r="G80" i="44"/>
  <c r="L79" i="44"/>
  <c r="G79" i="44"/>
  <c r="L78" i="44"/>
  <c r="G78" i="44"/>
  <c r="L77" i="44"/>
  <c r="G77" i="44"/>
  <c r="L76" i="44"/>
  <c r="G76" i="44"/>
  <c r="G25" i="43"/>
  <c r="G24" i="43"/>
  <c r="G23" i="43"/>
  <c r="G22" i="43"/>
  <c r="G20" i="43"/>
  <c r="G16" i="43"/>
  <c r="G15" i="43"/>
  <c r="G14" i="43"/>
  <c r="G13" i="43"/>
  <c r="G12" i="43"/>
  <c r="G11" i="43"/>
  <c r="G10" i="43"/>
  <c r="L58" i="43"/>
  <c r="G58" i="43"/>
  <c r="L57" i="43"/>
  <c r="G57" i="43"/>
  <c r="L56" i="43"/>
  <c r="G56" i="43"/>
  <c r="L55" i="43"/>
  <c r="G55" i="43"/>
  <c r="L53" i="43"/>
  <c r="G53" i="43"/>
  <c r="L49" i="43"/>
  <c r="G49" i="43"/>
  <c r="L48" i="43"/>
  <c r="G48" i="43"/>
  <c r="L47" i="43"/>
  <c r="G47" i="43"/>
  <c r="L46" i="43"/>
  <c r="G46" i="43"/>
  <c r="L45" i="43"/>
  <c r="G45" i="43"/>
  <c r="L44" i="43"/>
  <c r="G44" i="43"/>
  <c r="L43" i="43"/>
  <c r="G43" i="43"/>
  <c r="L91" i="43"/>
  <c r="G91" i="43"/>
  <c r="L90" i="43"/>
  <c r="G90" i="43"/>
  <c r="L89" i="43"/>
  <c r="G89" i="43"/>
  <c r="L88" i="43"/>
  <c r="G88" i="43"/>
  <c r="L86" i="43"/>
  <c r="G86" i="43"/>
  <c r="L82" i="43"/>
  <c r="G82" i="43"/>
  <c r="L81" i="43"/>
  <c r="G81" i="43"/>
  <c r="L80" i="43"/>
  <c r="G80" i="43"/>
  <c r="L79" i="43"/>
  <c r="G79" i="43"/>
  <c r="L78" i="43"/>
  <c r="G78" i="43"/>
  <c r="L77" i="43"/>
  <c r="G77" i="43"/>
  <c r="L76" i="43"/>
  <c r="G76" i="43"/>
  <c r="G25" i="42"/>
  <c r="G24" i="42"/>
  <c r="G23" i="42"/>
  <c r="G22" i="42"/>
  <c r="G20" i="42"/>
  <c r="G16" i="42"/>
  <c r="G15" i="42"/>
  <c r="G14" i="42"/>
  <c r="G13" i="42"/>
  <c r="G12" i="42"/>
  <c r="G11" i="42"/>
  <c r="G10" i="42"/>
  <c r="L58" i="42"/>
  <c r="G58" i="42"/>
  <c r="L57" i="42"/>
  <c r="G57" i="42"/>
  <c r="L56" i="42"/>
  <c r="G56" i="42"/>
  <c r="L55" i="42"/>
  <c r="G55" i="42"/>
  <c r="L53" i="42"/>
  <c r="G53" i="42"/>
  <c r="L49" i="42"/>
  <c r="G49" i="42"/>
  <c r="L48" i="42"/>
  <c r="G48" i="42"/>
  <c r="L47" i="42"/>
  <c r="G47" i="42"/>
  <c r="L46" i="42"/>
  <c r="G46" i="42"/>
  <c r="L45" i="42"/>
  <c r="G45" i="42"/>
  <c r="L44" i="42"/>
  <c r="G44" i="42"/>
  <c r="L43" i="42"/>
  <c r="G43" i="42"/>
  <c r="L91" i="42"/>
  <c r="G91" i="42"/>
  <c r="L90" i="42"/>
  <c r="G90" i="42"/>
  <c r="L89" i="42"/>
  <c r="G89" i="42"/>
  <c r="L88" i="42"/>
  <c r="G88" i="42"/>
  <c r="L86" i="42"/>
  <c r="G86" i="42"/>
  <c r="L82" i="42"/>
  <c r="G82" i="42"/>
  <c r="L81" i="42"/>
  <c r="G81" i="42"/>
  <c r="L80" i="42"/>
  <c r="G80" i="42"/>
  <c r="L79" i="42"/>
  <c r="G79" i="42"/>
  <c r="L78" i="42"/>
  <c r="G78" i="42"/>
  <c r="L77" i="42"/>
  <c r="G77" i="42"/>
  <c r="L76" i="42"/>
  <c r="G76" i="42"/>
  <c r="G25" i="41"/>
  <c r="G24" i="41"/>
  <c r="G23" i="41"/>
  <c r="G22" i="41"/>
  <c r="G20" i="41"/>
  <c r="G16" i="41"/>
  <c r="G15" i="41"/>
  <c r="G14" i="41"/>
  <c r="G13" i="41"/>
  <c r="G12" i="41"/>
  <c r="G11" i="41"/>
  <c r="G10" i="41"/>
  <c r="L58" i="41"/>
  <c r="G58" i="41"/>
  <c r="L57" i="41"/>
  <c r="G57" i="41"/>
  <c r="L56" i="41"/>
  <c r="G56" i="41"/>
  <c r="L55" i="41"/>
  <c r="G55" i="41"/>
  <c r="L53" i="41"/>
  <c r="G53" i="41"/>
  <c r="L49" i="41"/>
  <c r="G49" i="41"/>
  <c r="L48" i="41"/>
  <c r="G48" i="41"/>
  <c r="L47" i="41"/>
  <c r="G47" i="41"/>
  <c r="L46" i="41"/>
  <c r="G46" i="41"/>
  <c r="L45" i="41"/>
  <c r="G45" i="41"/>
  <c r="L44" i="41"/>
  <c r="G44" i="41"/>
  <c r="L43" i="41"/>
  <c r="G43" i="41"/>
  <c r="L91" i="41"/>
  <c r="G91" i="41"/>
  <c r="L90" i="41"/>
  <c r="G90" i="41"/>
  <c r="L89" i="41"/>
  <c r="G89" i="41"/>
  <c r="L88" i="41"/>
  <c r="G88" i="41"/>
  <c r="L86" i="41"/>
  <c r="G86" i="41"/>
  <c r="L82" i="41"/>
  <c r="G82" i="41"/>
  <c r="L81" i="41"/>
  <c r="G81" i="41"/>
  <c r="L80" i="41"/>
  <c r="G80" i="41"/>
  <c r="L79" i="41"/>
  <c r="G79" i="41"/>
  <c r="L78" i="41"/>
  <c r="G78" i="41"/>
  <c r="L77" i="41"/>
  <c r="G77" i="41"/>
  <c r="L76" i="41"/>
  <c r="G76" i="41"/>
  <c r="G25" i="40"/>
  <c r="G24" i="40"/>
  <c r="G23" i="40"/>
  <c r="G22" i="40"/>
  <c r="G20" i="40"/>
  <c r="G16" i="40"/>
  <c r="G15" i="40"/>
  <c r="G14" i="40"/>
  <c r="G13" i="40"/>
  <c r="G12" i="40"/>
  <c r="G11" i="40"/>
  <c r="G10" i="40"/>
  <c r="L58" i="40"/>
  <c r="G58" i="40"/>
  <c r="L57" i="40"/>
  <c r="G57" i="40"/>
  <c r="L56" i="40"/>
  <c r="G56" i="40"/>
  <c r="L55" i="40"/>
  <c r="G55" i="40"/>
  <c r="L53" i="40"/>
  <c r="G53" i="40"/>
  <c r="L49" i="40"/>
  <c r="G49" i="40"/>
  <c r="L48" i="40"/>
  <c r="G48" i="40"/>
  <c r="L47" i="40"/>
  <c r="G47" i="40"/>
  <c r="L46" i="40"/>
  <c r="G46" i="40"/>
  <c r="L45" i="40"/>
  <c r="G45" i="40"/>
  <c r="L44" i="40"/>
  <c r="G44" i="40"/>
  <c r="L43" i="40"/>
  <c r="G43" i="40"/>
  <c r="L91" i="40"/>
  <c r="G91" i="40"/>
  <c r="L90" i="40"/>
  <c r="G90" i="40"/>
  <c r="L89" i="40"/>
  <c r="G89" i="40"/>
  <c r="L88" i="40"/>
  <c r="G88" i="40"/>
  <c r="L86" i="40"/>
  <c r="G86" i="40"/>
  <c r="L82" i="40"/>
  <c r="G82" i="40"/>
  <c r="L81" i="40"/>
  <c r="G81" i="40"/>
  <c r="L80" i="40"/>
  <c r="G80" i="40"/>
  <c r="L79" i="40"/>
  <c r="G79" i="40"/>
  <c r="L78" i="40"/>
  <c r="G78" i="40"/>
  <c r="L77" i="40"/>
  <c r="G77" i="40"/>
  <c r="L76" i="40"/>
  <c r="G76" i="40"/>
  <c r="G25" i="39"/>
  <c r="G24" i="39"/>
  <c r="G23" i="39"/>
  <c r="G22" i="39"/>
  <c r="G20" i="39"/>
  <c r="G16" i="39"/>
  <c r="G15" i="39"/>
  <c r="G14" i="39"/>
  <c r="G13" i="39"/>
  <c r="G12" i="39"/>
  <c r="G11" i="39"/>
  <c r="G10" i="39"/>
  <c r="L58" i="39"/>
  <c r="G58" i="39"/>
  <c r="L57" i="39"/>
  <c r="G57" i="39"/>
  <c r="L56" i="39"/>
  <c r="G56" i="39"/>
  <c r="L55" i="39"/>
  <c r="G55" i="39"/>
  <c r="L53" i="39"/>
  <c r="G53" i="39"/>
  <c r="L49" i="39"/>
  <c r="G49" i="39"/>
  <c r="L48" i="39"/>
  <c r="G48" i="39"/>
  <c r="L47" i="39"/>
  <c r="G47" i="39"/>
  <c r="L46" i="39"/>
  <c r="G46" i="39"/>
  <c r="L45" i="39"/>
  <c r="G45" i="39"/>
  <c r="L44" i="39"/>
  <c r="G44" i="39"/>
  <c r="L43" i="39"/>
  <c r="G43" i="39"/>
  <c r="L91" i="39"/>
  <c r="G91" i="39"/>
  <c r="L90" i="39"/>
  <c r="G90" i="39"/>
  <c r="L89" i="39"/>
  <c r="G89" i="39"/>
  <c r="L88" i="39"/>
  <c r="G88" i="39"/>
  <c r="L86" i="39"/>
  <c r="G86" i="39"/>
  <c r="L82" i="39"/>
  <c r="G82" i="39"/>
  <c r="L81" i="39"/>
  <c r="G81" i="39"/>
  <c r="L80" i="39"/>
  <c r="G80" i="39"/>
  <c r="L79" i="39"/>
  <c r="G79" i="39"/>
  <c r="L78" i="39"/>
  <c r="G78" i="39"/>
  <c r="L77" i="39"/>
  <c r="G77" i="39"/>
  <c r="L76" i="39"/>
  <c r="G76" i="39"/>
  <c r="G25" i="38"/>
  <c r="G24" i="38"/>
  <c r="G23" i="38"/>
  <c r="G22" i="38"/>
  <c r="G20" i="38"/>
  <c r="G16" i="38"/>
  <c r="G15" i="38"/>
  <c r="G14" i="38"/>
  <c r="G13" i="38"/>
  <c r="G12" i="38"/>
  <c r="G11" i="38"/>
  <c r="G10" i="38"/>
  <c r="L58" i="38"/>
  <c r="G58" i="38"/>
  <c r="L57" i="38"/>
  <c r="G57" i="38"/>
  <c r="L56" i="38"/>
  <c r="G56" i="38"/>
  <c r="L55" i="38"/>
  <c r="G55" i="38"/>
  <c r="L53" i="38"/>
  <c r="G53" i="38"/>
  <c r="L49" i="38"/>
  <c r="G49" i="38"/>
  <c r="L48" i="38"/>
  <c r="G48" i="38"/>
  <c r="L47" i="38"/>
  <c r="G47" i="38"/>
  <c r="L46" i="38"/>
  <c r="G46" i="38"/>
  <c r="L45" i="38"/>
  <c r="G45" i="38"/>
  <c r="L44" i="38"/>
  <c r="G44" i="38"/>
  <c r="L43" i="38"/>
  <c r="G43" i="38"/>
  <c r="L91" i="38"/>
  <c r="G91" i="38"/>
  <c r="L90" i="38"/>
  <c r="G90" i="38"/>
  <c r="L89" i="38"/>
  <c r="G89" i="38"/>
  <c r="L88" i="38"/>
  <c r="G88" i="38"/>
  <c r="L86" i="38"/>
  <c r="G86" i="38"/>
  <c r="L82" i="38"/>
  <c r="G82" i="38"/>
  <c r="L81" i="38"/>
  <c r="G81" i="38"/>
  <c r="L80" i="38"/>
  <c r="G80" i="38"/>
  <c r="L79" i="38"/>
  <c r="G79" i="38"/>
  <c r="L78" i="38"/>
  <c r="G78" i="38"/>
  <c r="L77" i="38"/>
  <c r="G77" i="38"/>
  <c r="L76" i="38"/>
  <c r="G76" i="38"/>
  <c r="G25" i="37"/>
  <c r="G24" i="37"/>
  <c r="G23" i="37"/>
  <c r="G22" i="37"/>
  <c r="G20" i="37"/>
  <c r="G16" i="37"/>
  <c r="G15" i="37"/>
  <c r="G14" i="37"/>
  <c r="G13" i="37"/>
  <c r="G12" i="37"/>
  <c r="G11" i="37"/>
  <c r="G10" i="37"/>
  <c r="L58" i="37"/>
  <c r="G58" i="37"/>
  <c r="L57" i="37"/>
  <c r="G57" i="37"/>
  <c r="L56" i="37"/>
  <c r="G56" i="37"/>
  <c r="L55" i="37"/>
  <c r="G55" i="37"/>
  <c r="L53" i="37"/>
  <c r="G53" i="37"/>
  <c r="L49" i="37"/>
  <c r="G49" i="37"/>
  <c r="L48" i="37"/>
  <c r="G48" i="37"/>
  <c r="L47" i="37"/>
  <c r="G47" i="37"/>
  <c r="L46" i="37"/>
  <c r="G46" i="37"/>
  <c r="L45" i="37"/>
  <c r="G45" i="37"/>
  <c r="L44" i="37"/>
  <c r="G44" i="37"/>
  <c r="L43" i="37"/>
  <c r="G43" i="37"/>
  <c r="L91" i="37"/>
  <c r="G91" i="37"/>
  <c r="L90" i="37"/>
  <c r="G90" i="37"/>
  <c r="L89" i="37"/>
  <c r="G89" i="37"/>
  <c r="L88" i="37"/>
  <c r="G88" i="37"/>
  <c r="L86" i="37"/>
  <c r="G86" i="37"/>
  <c r="L82" i="37"/>
  <c r="G82" i="37"/>
  <c r="L81" i="37"/>
  <c r="G81" i="37"/>
  <c r="L80" i="37"/>
  <c r="G80" i="37"/>
  <c r="L79" i="37"/>
  <c r="G79" i="37"/>
  <c r="L78" i="37"/>
  <c r="G78" i="37"/>
  <c r="L77" i="37"/>
  <c r="G77" i="37"/>
  <c r="L76" i="37"/>
  <c r="G76" i="37"/>
  <c r="G25" i="36"/>
  <c r="G24" i="36"/>
  <c r="G23" i="36"/>
  <c r="G22" i="36"/>
  <c r="G20" i="36"/>
  <c r="G16" i="36"/>
  <c r="G15" i="36"/>
  <c r="G14" i="36"/>
  <c r="G13" i="36"/>
  <c r="G12" i="36"/>
  <c r="G11" i="36"/>
  <c r="G10" i="36"/>
  <c r="L58" i="36"/>
  <c r="G58" i="36"/>
  <c r="L57" i="36"/>
  <c r="G57" i="36"/>
  <c r="L56" i="36"/>
  <c r="G56" i="36"/>
  <c r="L55" i="36"/>
  <c r="G55" i="36"/>
  <c r="L53" i="36"/>
  <c r="G53" i="36"/>
  <c r="L49" i="36"/>
  <c r="G49" i="36"/>
  <c r="L48" i="36"/>
  <c r="G48" i="36"/>
  <c r="L47" i="36"/>
  <c r="G47" i="36"/>
  <c r="L46" i="36"/>
  <c r="G46" i="36"/>
  <c r="L45" i="36"/>
  <c r="G45" i="36"/>
  <c r="L44" i="36"/>
  <c r="G44" i="36"/>
  <c r="L43" i="36"/>
  <c r="G43" i="36"/>
  <c r="L91" i="36"/>
  <c r="G91" i="36"/>
  <c r="L90" i="36"/>
  <c r="G90" i="36"/>
  <c r="L89" i="36"/>
  <c r="G89" i="36"/>
  <c r="L88" i="36"/>
  <c r="G88" i="36"/>
  <c r="L86" i="36"/>
  <c r="G86" i="36"/>
  <c r="L82" i="36"/>
  <c r="G82" i="36"/>
  <c r="L81" i="36"/>
  <c r="G81" i="36"/>
  <c r="L80" i="36"/>
  <c r="G80" i="36"/>
  <c r="L79" i="36"/>
  <c r="G79" i="36"/>
  <c r="L78" i="36"/>
  <c r="G78" i="36"/>
  <c r="L77" i="36"/>
  <c r="G77" i="36"/>
  <c r="L76" i="36"/>
  <c r="G76" i="36"/>
  <c r="M96" i="47" l="1"/>
  <c r="M63" i="47"/>
  <c r="G75" i="45"/>
  <c r="G84" i="45" s="1"/>
  <c r="G96" i="45" s="1"/>
  <c r="L75" i="45"/>
  <c r="L84" i="45" s="1"/>
  <c r="L96" i="45"/>
  <c r="G42" i="45"/>
  <c r="G51" i="45" s="1"/>
  <c r="G63" i="45" s="1"/>
  <c r="L42" i="45"/>
  <c r="L51" i="45" s="1"/>
  <c r="L63" i="45"/>
  <c r="G9" i="45"/>
  <c r="G18" i="45" s="1"/>
  <c r="G30" i="45" s="1"/>
  <c r="G75" i="44"/>
  <c r="G84" i="44" s="1"/>
  <c r="L75" i="44"/>
  <c r="L84" i="44" s="1"/>
  <c r="L96" i="44"/>
  <c r="G42" i="44"/>
  <c r="G51" i="44" s="1"/>
  <c r="G63" i="44" s="1"/>
  <c r="L42" i="44"/>
  <c r="L51" i="44" s="1"/>
  <c r="L63" i="44"/>
  <c r="G9" i="44"/>
  <c r="G18" i="44" s="1"/>
  <c r="G30" i="44" s="1"/>
  <c r="G75" i="43"/>
  <c r="G84" i="43" s="1"/>
  <c r="G96" i="43" s="1"/>
  <c r="L75" i="43"/>
  <c r="L84" i="43" s="1"/>
  <c r="L96" i="43"/>
  <c r="G42" i="43"/>
  <c r="G51" i="43" s="1"/>
  <c r="G63" i="43" s="1"/>
  <c r="L42" i="43"/>
  <c r="L51" i="43" s="1"/>
  <c r="L63" i="43"/>
  <c r="G9" i="43"/>
  <c r="G18" i="43" s="1"/>
  <c r="G30" i="43" s="1"/>
  <c r="G75" i="42"/>
  <c r="G84" i="42" s="1"/>
  <c r="G96" i="42" s="1"/>
  <c r="L75" i="42"/>
  <c r="L84" i="42" s="1"/>
  <c r="L96" i="42"/>
  <c r="G42" i="42"/>
  <c r="G51" i="42" s="1"/>
  <c r="G63" i="42" s="1"/>
  <c r="L42" i="42"/>
  <c r="L51" i="42" s="1"/>
  <c r="L63" i="42"/>
  <c r="G9" i="42"/>
  <c r="G18" i="42" s="1"/>
  <c r="G30" i="42" s="1"/>
  <c r="G75" i="41"/>
  <c r="G84" i="41" s="1"/>
  <c r="G96" i="41" s="1"/>
  <c r="L75" i="41"/>
  <c r="L84" i="41" s="1"/>
  <c r="L96" i="41"/>
  <c r="G42" i="41"/>
  <c r="G51" i="41" s="1"/>
  <c r="G63" i="41" s="1"/>
  <c r="L42" i="41"/>
  <c r="L51" i="41" s="1"/>
  <c r="L63" i="41"/>
  <c r="G9" i="41"/>
  <c r="G18" i="41" s="1"/>
  <c r="G30" i="41" s="1"/>
  <c r="G75" i="40"/>
  <c r="G84" i="40" s="1"/>
  <c r="G96" i="40" s="1"/>
  <c r="L75" i="40"/>
  <c r="L84" i="40" s="1"/>
  <c r="L96" i="40"/>
  <c r="G42" i="40"/>
  <c r="G51" i="40" s="1"/>
  <c r="G63" i="40" s="1"/>
  <c r="L42" i="40"/>
  <c r="L51" i="40" s="1"/>
  <c r="L63" i="40"/>
  <c r="G9" i="40"/>
  <c r="G18" i="40" s="1"/>
  <c r="G30" i="40" s="1"/>
  <c r="G75" i="39"/>
  <c r="G84" i="39" s="1"/>
  <c r="G96" i="39" s="1"/>
  <c r="L75" i="39"/>
  <c r="L84" i="39" s="1"/>
  <c r="L96" i="39"/>
  <c r="G42" i="39"/>
  <c r="G51" i="39" s="1"/>
  <c r="G63" i="39" s="1"/>
  <c r="L42" i="39"/>
  <c r="L51" i="39" s="1"/>
  <c r="L63" i="39"/>
  <c r="G9" i="39"/>
  <c r="G18" i="39" s="1"/>
  <c r="G30" i="39" s="1"/>
  <c r="G75" i="38"/>
  <c r="G84" i="38" s="1"/>
  <c r="G96" i="38" s="1"/>
  <c r="L75" i="38"/>
  <c r="L84" i="38" s="1"/>
  <c r="L96" i="38"/>
  <c r="G42" i="38"/>
  <c r="G51" i="38" s="1"/>
  <c r="G63" i="38" s="1"/>
  <c r="L42" i="38"/>
  <c r="L51" i="38" s="1"/>
  <c r="L63" i="38"/>
  <c r="G9" i="38"/>
  <c r="G18" i="38" s="1"/>
  <c r="G30" i="38" s="1"/>
  <c r="G75" i="37"/>
  <c r="G84" i="37" s="1"/>
  <c r="G96" i="37" s="1"/>
  <c r="L75" i="37"/>
  <c r="L84" i="37" s="1"/>
  <c r="L96" i="37"/>
  <c r="G42" i="37"/>
  <c r="G51" i="37" s="1"/>
  <c r="G63" i="37" s="1"/>
  <c r="L42" i="37"/>
  <c r="L51" i="37" s="1"/>
  <c r="L63" i="37"/>
  <c r="G9" i="37"/>
  <c r="G18" i="37" s="1"/>
  <c r="G30" i="37" s="1"/>
  <c r="G75" i="36"/>
  <c r="G84" i="36" s="1"/>
  <c r="G96" i="36" s="1"/>
  <c r="L75" i="36"/>
  <c r="L84" i="36" s="1"/>
  <c r="L96" i="36"/>
  <c r="G42" i="36"/>
  <c r="G51" i="36" s="1"/>
  <c r="G63" i="36" s="1"/>
  <c r="L42" i="36"/>
  <c r="L51" i="36" s="1"/>
  <c r="L63" i="36"/>
  <c r="G9" i="36"/>
  <c r="G18" i="36" s="1"/>
  <c r="G30" i="36" s="1"/>
  <c r="M30" i="45" l="1"/>
  <c r="M63" i="45"/>
  <c r="M96" i="45"/>
  <c r="M30" i="44"/>
  <c r="M63" i="44"/>
  <c r="M96" i="44"/>
  <c r="M30" i="43"/>
  <c r="M63" i="43"/>
  <c r="M96" i="43"/>
  <c r="M30" i="42"/>
  <c r="M63" i="42"/>
  <c r="M96" i="42"/>
  <c r="M30" i="41"/>
  <c r="M63" i="41"/>
  <c r="M96" i="41"/>
  <c r="M30" i="40"/>
  <c r="M63" i="40"/>
  <c r="M96" i="40"/>
  <c r="M30" i="39"/>
  <c r="M63" i="39"/>
  <c r="M96" i="39"/>
  <c r="M30" i="38"/>
  <c r="M63" i="38"/>
  <c r="M96" i="38"/>
  <c r="M30" i="37"/>
  <c r="M63" i="37"/>
  <c r="M96" i="37"/>
  <c r="M30" i="36"/>
  <c r="M63" i="36"/>
  <c r="M96" i="36"/>
  <c r="D6" i="49" l="1"/>
  <c r="D5" i="49"/>
  <c r="D4" i="49"/>
  <c r="D7" i="49"/>
</calcChain>
</file>

<file path=xl/sharedStrings.xml><?xml version="1.0" encoding="utf-8"?>
<sst xmlns="http://schemas.openxmlformats.org/spreadsheetml/2006/main" count="2152" uniqueCount="81">
  <si>
    <t>REGION CENTRAL WORK PACKAGE 2</t>
  </si>
  <si>
    <t>PARISH : ST. CATHERINE</t>
  </si>
  <si>
    <t>YEAR: 2025</t>
  </si>
  <si>
    <t>FEEDER: NEW MICHELTON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</si>
  <si>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</si>
  <si>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</si>
  <si>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</si>
  <si>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</si>
  <si>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</si>
  <si>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</si>
  <si>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</si>
  <si>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</si>
  <si>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</si>
  <si>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</si>
  <si>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</si>
  <si>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</si>
  <si>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</si>
  <si>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</si>
  <si>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</si>
  <si>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</si>
  <si>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</si>
  <si>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</si>
  <si>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</si>
  <si>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</si>
  <si>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</si>
  <si>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</si>
  <si>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</si>
  <si>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</si>
  <si>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</si>
  <si>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</si>
  <si>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</si>
  <si>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</si>
  <si>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</si>
  <si>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</si>
  <si>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</si>
  <si>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</si>
  <si>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</si>
  <si>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</si>
  <si>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NEW MICHELTON 310</t>
  </si>
  <si>
    <t>FEEDER: RHODENS PEN 210</t>
  </si>
  <si>
    <t>FEEDER: RHODENS PEN 310</t>
  </si>
  <si>
    <t>FEEDER: RHODENS PEN 410</t>
  </si>
  <si>
    <t>FEEDER: TREDEGAR 310</t>
  </si>
  <si>
    <t>FEEDER: TREDEGAR 410</t>
  </si>
  <si>
    <t>FEEDER: TREDEGAR 510</t>
  </si>
  <si>
    <t>FEEDER: TWICKENHAM 210</t>
  </si>
  <si>
    <t>FEEDER: TWICKENHAM 310</t>
  </si>
  <si>
    <t>FEEDER: TWICKENHAM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</si>
  <si>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</si>
  <si>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</si>
  <si>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</si>
  <si>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</si>
  <si>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</si>
  <si>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</si>
  <si>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</si>
  <si>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</si>
  <si>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</si>
  <si>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</si>
  <si>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</si>
  <si>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</si>
  <si>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</si>
  <si>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</si>
  <si>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</si>
  <si>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</si>
  <si>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</si>
  <si>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</si>
  <si>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</si>
  <si>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</si>
  <si>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</si>
  <si>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</si>
  <si>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</si>
  <si>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</si>
  <si>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</si>
  <si>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</si>
  <si>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</si>
  <si>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</si>
  <si>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</si>
  <si>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St. Catherine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</si>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</sst>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165" fontId="0" fillId="0" borderId="8" xfId="0" applyNumberFormat="1" applyBorder="1"/>
    <xf numFmtId="0" fontId="0" fillId="0" borderId="14" xfId="0" applyBorder="1"/>
    <xf numFmtId="165" fontId="0" fillId="0" borderId="0" xfId="0" applyNumberFormat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6" fillId="0" borderId="7" xfId="0" applyNumberFormat="1" applyFont="1" applyBorder="1"/>
    <xf numFmtId="165" fontId="6" fillId="0" borderId="2" xfId="0" applyNumberFormat="1" applyFont="1" applyBorder="1"/>
    <xf numFmtId="0" fontId="3" fillId="4" borderId="7" xfId="0" applyFont="1" applyFill="1" applyBorder="1"/>
    <xf numFmtId="0" fontId="2" fillId="6" borderId="18" xfId="0" applyFont="1" applyFill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15" xfId="0" applyFont="1" applyBorder="1"/>
    <xf numFmtId="0" fontId="8" fillId="0" borderId="9" xfId="0" applyFont="1" applyBorder="1"/>
    <xf numFmtId="165" fontId="7" fillId="5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13" xfId="0" applyFont="1" applyBorder="1"/>
    <xf numFmtId="165" fontId="6" fillId="5" borderId="2" xfId="0" applyNumberFormat="1" applyFont="1" applyFill="1" applyBorder="1"/>
    <xf numFmtId="165" fontId="5" fillId="5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8" xfId="0" applyFont="1" applyFill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0" fontId="2" fillId="8" borderId="18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6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7" fillId="5" borderId="26" xfId="1" applyNumberFormat="1" applyFont="1" applyFill="1" applyBorder="1"/>
    <xf numFmtId="165" fontId="8" fillId="0" borderId="26" xfId="1" applyNumberFormat="1" applyFont="1" applyBorder="1"/>
    <xf numFmtId="165" fontId="6" fillId="5" borderId="26" xfId="0" applyNumberFormat="1" applyFont="1" applyFill="1" applyBorder="1"/>
    <xf numFmtId="165" fontId="5" fillId="5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9" fillId="0" borderId="2" xfId="0" applyNumberFormat="1" applyFont="1" applyBorder="1" applyAlignment="1">
      <alignment horizontal="center"/>
    </xf>
    <xf numFmtId="0" fontId="17" fillId="0" borderId="17" xfId="0" applyFont="1" applyBorder="1"/>
    <xf numFmtId="165" fontId="17" fillId="0" borderId="31" xfId="0" applyNumberFormat="1" applyFont="1" applyBorder="1"/>
    <xf numFmtId="0" fontId="16" fillId="7" borderId="2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0" fontId="2" fillId="6" borderId="20" xfId="0" applyFont="1" applyFill="1" applyBorder="1" applyAlignment="1">
      <alignment horizontal="right"/>
    </xf>
    <xf numFmtId="0" fontId="2" fillId="6" borderId="19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6" fillId="7" borderId="24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21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16" fillId="8" borderId="24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20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AD41-BBF0-4C64-B87A-D62C7B9268E3}">
  <dimension ref="A1:M99"/>
  <sheetViews>
    <sheetView topLeftCell="A94" zoomScale="99" workbookViewId="0">
      <selection activeCell="G94" sqref="G93:G94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3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171</v>
      </c>
    </row>
    <row r="6" spans="2:13" ht="21.6" customHeight="1">
      <c r="B6" s="89" t="s">
        <v>5</v>
      </c>
      <c r="C6" s="90"/>
      <c r="D6" s="90"/>
      <c r="E6" s="17">
        <v>168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16.8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25.2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25.2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8.4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8.4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50.4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25.2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8.4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168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42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33.6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25.2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8.4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3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171</v>
      </c>
    </row>
    <row r="39" spans="2:13" ht="21">
      <c r="B39" s="101" t="s">
        <v>5</v>
      </c>
      <c r="C39" s="102"/>
      <c r="D39" s="102"/>
      <c r="E39" s="34">
        <v>168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33.6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33.6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42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50.4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42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33.6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50.4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50.4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168</v>
      </c>
      <c r="C51" s="4" t="s">
        <v>14</v>
      </c>
      <c r="D51" s="4"/>
      <c r="E51" s="4"/>
      <c r="F51" s="4"/>
      <c r="G51" s="13">
        <f>SUM(G42:G50)</f>
        <v>0</v>
      </c>
      <c r="H51" s="3">
        <v>168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16.8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33.6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16.8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33.6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8.4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25.2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5.04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8.4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3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171</v>
      </c>
    </row>
    <row r="72" spans="2:13" ht="21">
      <c r="B72" s="112" t="s">
        <v>5</v>
      </c>
      <c r="C72" s="113"/>
      <c r="D72" s="113"/>
      <c r="E72" s="37">
        <v>168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33.6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33.6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50.4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50.4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33.6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33.6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50.4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50.4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168</v>
      </c>
      <c r="C84" s="4" t="s">
        <v>14</v>
      </c>
      <c r="D84" s="4"/>
      <c r="E84" s="4"/>
      <c r="F84" s="4"/>
      <c r="G84" s="13">
        <f>SUM(G75:G83)</f>
        <v>0</v>
      </c>
      <c r="H84" s="3">
        <v>168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8.4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8.4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25.2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16.8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25.2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16.8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16.8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8.4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5.04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5.04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AF6D-DCFD-48B2-94A2-460E3FF3AC75}">
  <dimension ref="A1:M99"/>
  <sheetViews>
    <sheetView topLeftCell="C85" zoomScale="99" workbookViewId="0">
      <selection activeCell="I97" sqref="I97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38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216</v>
      </c>
    </row>
    <row r="6" spans="2:13" ht="21.6" customHeight="1">
      <c r="B6" s="89" t="s">
        <v>5</v>
      </c>
      <c r="C6" s="90"/>
      <c r="D6" s="90"/>
      <c r="E6" s="17">
        <v>182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18.2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27.3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27.3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9.1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9.1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54.6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27.3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9.1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182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45.5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36.4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27.3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9.1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38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216</v>
      </c>
    </row>
    <row r="39" spans="2:13" ht="21">
      <c r="B39" s="101" t="s">
        <v>5</v>
      </c>
      <c r="C39" s="102"/>
      <c r="D39" s="102"/>
      <c r="E39" s="34">
        <v>182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36.4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36.4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45.5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54.6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45.5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36.4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54.6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54.6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182</v>
      </c>
      <c r="C51" s="4" t="s">
        <v>14</v>
      </c>
      <c r="D51" s="4"/>
      <c r="E51" s="4"/>
      <c r="F51" s="4"/>
      <c r="G51" s="13">
        <f>SUM(G42:G50)</f>
        <v>0</v>
      </c>
      <c r="H51" s="3">
        <v>182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18.2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36.4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18.2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36.4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9.1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27.3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5.46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9.1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38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216</v>
      </c>
    </row>
    <row r="72" spans="2:13" ht="21">
      <c r="B72" s="112" t="s">
        <v>5</v>
      </c>
      <c r="C72" s="113"/>
      <c r="D72" s="113"/>
      <c r="E72" s="37">
        <v>182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36.4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36.4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54.6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54.6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36.4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36.4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54.6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54.6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182</v>
      </c>
      <c r="C84" s="4" t="s">
        <v>14</v>
      </c>
      <c r="D84" s="4"/>
      <c r="E84" s="4"/>
      <c r="F84" s="4"/>
      <c r="G84" s="13">
        <f>SUM(G75:G83)</f>
        <v>0</v>
      </c>
      <c r="H84" s="3">
        <v>182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9.1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9.1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27.3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18.2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27.3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18.2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18.2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9.1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5.46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5.46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FAEC-D48B-462C-A792-1696B2964193}">
  <dimension ref="A1:M99"/>
  <sheetViews>
    <sheetView zoomScale="99" workbookViewId="0">
      <selection activeCell="I26" sqref="I26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39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117</v>
      </c>
    </row>
    <row r="6" spans="2:13" ht="21.6" customHeight="1">
      <c r="B6" s="89" t="s">
        <v>5</v>
      </c>
      <c r="C6" s="90"/>
      <c r="D6" s="90"/>
      <c r="E6" s="17">
        <v>97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9.7000000000000011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14.549999999999999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14.549999999999999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4.8500000000000005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4.8500000000000005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29.099999999999998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14.549999999999999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4.8500000000000005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96.999999999999986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24.25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19.400000000000002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14.549999999999999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4.8500000000000005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39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117</v>
      </c>
    </row>
    <row r="39" spans="2:13" ht="21">
      <c r="B39" s="101" t="s">
        <v>5</v>
      </c>
      <c r="C39" s="102"/>
      <c r="D39" s="102"/>
      <c r="E39" s="34">
        <v>97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19.400000000000002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19.400000000000002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24.25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29.099999999999998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24.25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19.400000000000002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29.099999999999998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29.099999999999998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97</v>
      </c>
      <c r="C51" s="4" t="s">
        <v>14</v>
      </c>
      <c r="D51" s="4"/>
      <c r="E51" s="4"/>
      <c r="F51" s="4"/>
      <c r="G51" s="13">
        <f>SUM(G42:G50)</f>
        <v>0</v>
      </c>
      <c r="H51" s="3">
        <v>97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9.7000000000000011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19.400000000000002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9.7000000000000011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19.400000000000002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4.8500000000000005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14.549999999999999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2.9099999999999997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4.8500000000000005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39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117</v>
      </c>
    </row>
    <row r="72" spans="2:13" ht="21">
      <c r="B72" s="112" t="s">
        <v>5</v>
      </c>
      <c r="C72" s="113"/>
      <c r="D72" s="113"/>
      <c r="E72" s="37">
        <v>97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19.400000000000002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19.400000000000002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29.099999999999998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29.099999999999998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19.400000000000002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19.400000000000002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29.099999999999998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29.099999999999998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97</v>
      </c>
      <c r="C84" s="4" t="s">
        <v>14</v>
      </c>
      <c r="D84" s="4"/>
      <c r="E84" s="4"/>
      <c r="F84" s="4"/>
      <c r="G84" s="13">
        <f>SUM(G75:G83)</f>
        <v>0</v>
      </c>
      <c r="H84" s="3">
        <v>97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4.8500000000000005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4.8500000000000005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14.549999999999999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9.7000000000000011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14.549999999999999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9.7000000000000011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9.7000000000000011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4.8500000000000005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2.9099999999999997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2.9099999999999997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62A2-8241-46F7-BE17-27AB3FC1A8C0}">
  <dimension ref="A1:M99"/>
  <sheetViews>
    <sheetView topLeftCell="A85" zoomScale="99" workbookViewId="0">
      <selection activeCell="K97" sqref="K97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40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88</v>
      </c>
    </row>
    <row r="6" spans="2:13" ht="21.6" customHeight="1">
      <c r="B6" s="89" t="s">
        <v>5</v>
      </c>
      <c r="C6" s="90"/>
      <c r="D6" s="90"/>
      <c r="E6" s="17">
        <v>64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6.4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9.6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9.6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3.2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3.2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19.2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9.6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3.2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64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16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12.8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9.6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40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88</v>
      </c>
    </row>
    <row r="39" spans="2:13" ht="21">
      <c r="B39" s="101" t="s">
        <v>5</v>
      </c>
      <c r="C39" s="102"/>
      <c r="D39" s="102"/>
      <c r="E39" s="34">
        <v>64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12.8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12.8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16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19.2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16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12.8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19.2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19.2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64</v>
      </c>
      <c r="C51" s="4" t="s">
        <v>14</v>
      </c>
      <c r="D51" s="4"/>
      <c r="E51" s="4"/>
      <c r="F51" s="4"/>
      <c r="G51" s="13">
        <f>SUM(G42:G50)</f>
        <v>0</v>
      </c>
      <c r="H51" s="3">
        <v>64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6.4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12.8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6.4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12.8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9.6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1.92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3.2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40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88</v>
      </c>
    </row>
    <row r="72" spans="2:13" ht="21">
      <c r="B72" s="112" t="s">
        <v>5</v>
      </c>
      <c r="C72" s="113"/>
      <c r="D72" s="113"/>
      <c r="E72" s="37">
        <v>64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12.8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12.8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19.2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19.2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12.8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12.8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19.2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19.2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64</v>
      </c>
      <c r="C84" s="4" t="s">
        <v>14</v>
      </c>
      <c r="D84" s="4"/>
      <c r="E84" s="4"/>
      <c r="F84" s="4"/>
      <c r="G84" s="13">
        <f>SUM(G75:G83)</f>
        <v>0</v>
      </c>
      <c r="H84" s="3">
        <v>64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3.2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9.6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9.6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6.4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1.92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1.92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D8CA-5364-48FC-8A68-1355382149E8}">
  <dimension ref="A1:M99"/>
  <sheetViews>
    <sheetView topLeftCell="A85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41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172</v>
      </c>
    </row>
    <row r="6" spans="2:13" ht="21.6" customHeight="1">
      <c r="B6" s="89" t="s">
        <v>5</v>
      </c>
      <c r="C6" s="90"/>
      <c r="D6" s="90"/>
      <c r="E6" s="17">
        <v>138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13.8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20.7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20.7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6.9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6.9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41.4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20.7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6.9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138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34.5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27.6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20.7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6.9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41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172</v>
      </c>
    </row>
    <row r="39" spans="2:13" ht="21">
      <c r="B39" s="101" t="s">
        <v>5</v>
      </c>
      <c r="C39" s="102"/>
      <c r="D39" s="102"/>
      <c r="E39" s="34">
        <v>138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27.6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27.6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34.5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41.4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34.5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27.6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41.4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41.4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138</v>
      </c>
      <c r="C51" s="4" t="s">
        <v>14</v>
      </c>
      <c r="D51" s="4"/>
      <c r="E51" s="4"/>
      <c r="F51" s="4"/>
      <c r="G51" s="13">
        <f>SUM(G42:G50)</f>
        <v>0</v>
      </c>
      <c r="H51" s="3">
        <v>138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13.8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27.6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13.8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27.6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20.7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4.1399999999999997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6.9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41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172</v>
      </c>
    </row>
    <row r="72" spans="2:13" ht="21">
      <c r="B72" s="112" t="s">
        <v>5</v>
      </c>
      <c r="C72" s="113"/>
      <c r="D72" s="113"/>
      <c r="E72" s="37">
        <v>138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27.6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27.6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41.4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41.4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27.6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27.6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41.4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41.4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138</v>
      </c>
      <c r="C84" s="4" t="s">
        <v>14</v>
      </c>
      <c r="D84" s="4"/>
      <c r="E84" s="4"/>
      <c r="F84" s="4"/>
      <c r="G84" s="13">
        <f>SUM(G75:G83)</f>
        <v>0</v>
      </c>
      <c r="H84" s="3">
        <v>138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6.9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6.9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20.7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13.8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20.7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13.8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13.8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6.9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4.1399999999999997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4.1399999999999997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FBC6-B40B-42DC-99E4-D9AA536E0E45}">
  <dimension ref="A1:M99"/>
  <sheetViews>
    <sheetView topLeftCell="A85" zoomScale="99" workbookViewId="0">
      <selection activeCell="F98" sqref="F98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42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61</v>
      </c>
    </row>
    <row r="6" spans="2:13" ht="21.6" customHeight="1">
      <c r="B6" s="89" t="s">
        <v>5</v>
      </c>
      <c r="C6" s="90"/>
      <c r="D6" s="90"/>
      <c r="E6" s="17">
        <v>60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6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9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9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18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9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60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42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61</v>
      </c>
    </row>
    <row r="39" spans="2:13" ht="21">
      <c r="B39" s="101" t="s">
        <v>5</v>
      </c>
      <c r="C39" s="102"/>
      <c r="D39" s="102"/>
      <c r="E39" s="34">
        <v>60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12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12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15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18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15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12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18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18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60</v>
      </c>
      <c r="C51" s="4" t="s">
        <v>14</v>
      </c>
      <c r="D51" s="4"/>
      <c r="E51" s="4"/>
      <c r="F51" s="4"/>
      <c r="G51" s="13">
        <f>SUM(G42:G50)</f>
        <v>0</v>
      </c>
      <c r="H51" s="3">
        <v>60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1.7999999999999998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42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61</v>
      </c>
    </row>
    <row r="72" spans="2:13" ht="21">
      <c r="B72" s="112" t="s">
        <v>5</v>
      </c>
      <c r="C72" s="113"/>
      <c r="D72" s="113"/>
      <c r="E72" s="37">
        <v>60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12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12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18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18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12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12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18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18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60</v>
      </c>
      <c r="C84" s="4" t="s">
        <v>14</v>
      </c>
      <c r="D84" s="4"/>
      <c r="E84" s="4"/>
      <c r="F84" s="4"/>
      <c r="G84" s="13">
        <f>SUM(G75:G83)</f>
        <v>0</v>
      </c>
      <c r="H84" s="3">
        <v>60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6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1.7999999999999998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1.7999999999999998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7D1C-E586-4232-A428-C0201265E8A1}">
  <dimension ref="A1:M99"/>
  <sheetViews>
    <sheetView topLeftCell="B105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43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156</v>
      </c>
    </row>
    <row r="6" spans="2:13" ht="21.6" customHeight="1">
      <c r="B6" s="89" t="s">
        <v>5</v>
      </c>
      <c r="C6" s="90"/>
      <c r="D6" s="90"/>
      <c r="E6" s="17">
        <v>34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3.4000000000000004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5.0999999999999996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5.0999999999999996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1.7000000000000002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1.7000000000000002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10.199999999999999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5.0999999999999996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1.7000000000000002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34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8.5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6.8000000000000007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5.0999999999999996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1.7000000000000002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43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156</v>
      </c>
    </row>
    <row r="39" spans="2:13" ht="21">
      <c r="B39" s="101" t="s">
        <v>5</v>
      </c>
      <c r="C39" s="102"/>
      <c r="D39" s="102"/>
      <c r="E39" s="34">
        <v>34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6.8000000000000007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6.8000000000000007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8.5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10.199999999999999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8.5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6.8000000000000007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10.199999999999999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10.199999999999999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34</v>
      </c>
      <c r="C51" s="4" t="s">
        <v>14</v>
      </c>
      <c r="D51" s="4"/>
      <c r="E51" s="4"/>
      <c r="F51" s="4"/>
      <c r="G51" s="13">
        <f>SUM(G42:G50)</f>
        <v>0</v>
      </c>
      <c r="H51" s="3">
        <v>34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3.4000000000000004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6.8000000000000007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3.4000000000000004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6.8000000000000007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1.7000000000000002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5.0999999999999996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1.02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1.7000000000000002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43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156</v>
      </c>
    </row>
    <row r="72" spans="2:13" ht="21">
      <c r="B72" s="112" t="s">
        <v>5</v>
      </c>
      <c r="C72" s="113"/>
      <c r="D72" s="113"/>
      <c r="E72" s="37">
        <v>34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6.8000000000000007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6.8000000000000007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10.199999999999999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10.199999999999999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6.8000000000000007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6.8000000000000007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10.199999999999999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10.199999999999999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34</v>
      </c>
      <c r="C84" s="4" t="s">
        <v>14</v>
      </c>
      <c r="D84" s="4"/>
      <c r="E84" s="4"/>
      <c r="F84" s="4"/>
      <c r="G84" s="13">
        <f>SUM(G75:G83)</f>
        <v>0</v>
      </c>
      <c r="H84" s="3">
        <v>34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1.7000000000000002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1.7000000000000002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5.0999999999999996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3.4000000000000004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5.0999999999999996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3.4000000000000004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3.4000000000000004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1.7000000000000002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1.02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1.02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8E4A-E6F4-4970-BB1B-58BE8BB0A647}">
  <dimension ref="A1:M99"/>
  <sheetViews>
    <sheetView topLeftCell="A99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44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156</v>
      </c>
    </row>
    <row r="6" spans="2:13" ht="21.6" customHeight="1">
      <c r="B6" s="89" t="s">
        <v>5</v>
      </c>
      <c r="C6" s="90"/>
      <c r="D6" s="90"/>
      <c r="E6" s="17">
        <v>129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12.9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19.349999999999998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19.349999999999998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6.45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6.45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38.699999999999996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19.349999999999998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6.45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128.99999999999997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32.25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25.8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19.349999999999998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6.45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44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156</v>
      </c>
    </row>
    <row r="39" spans="2:13" ht="21">
      <c r="B39" s="101" t="s">
        <v>5</v>
      </c>
      <c r="C39" s="102"/>
      <c r="D39" s="102"/>
      <c r="E39" s="34">
        <v>129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25.8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25.8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32.25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38.699999999999996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32.25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25.8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38.699999999999996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38.699999999999996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129</v>
      </c>
      <c r="C51" s="4" t="s">
        <v>14</v>
      </c>
      <c r="D51" s="4"/>
      <c r="E51" s="4"/>
      <c r="F51" s="4"/>
      <c r="G51" s="13">
        <f>SUM(G42:G50)</f>
        <v>0</v>
      </c>
      <c r="H51" s="3">
        <v>129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12.9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25.8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12.9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25.8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6.45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19.349999999999998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3.8699999999999997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6.45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44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156</v>
      </c>
    </row>
    <row r="72" spans="2:13" ht="21">
      <c r="B72" s="112" t="s">
        <v>5</v>
      </c>
      <c r="C72" s="113"/>
      <c r="D72" s="113"/>
      <c r="E72" s="37">
        <v>129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25.8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25.8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38.699999999999996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38.699999999999996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25.8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25.8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38.699999999999996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38.699999999999996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129</v>
      </c>
      <c r="C84" s="4" t="s">
        <v>14</v>
      </c>
      <c r="D84" s="4"/>
      <c r="E84" s="4"/>
      <c r="F84" s="4"/>
      <c r="G84" s="13">
        <f>SUM(G75:G83)</f>
        <v>0</v>
      </c>
      <c r="H84" s="3">
        <v>129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6.45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6.45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19.349999999999998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12.9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19.349999999999998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12.9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12.9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6.45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3.8699999999999997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3.8699999999999997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J1:J1048576 E1:E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34F1-D768-4AD8-A588-9C28D1062D78}">
  <dimension ref="A1:M99"/>
  <sheetViews>
    <sheetView zoomScale="99" workbookViewId="0">
      <selection activeCell="F32" sqref="F32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45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107</v>
      </c>
    </row>
    <row r="6" spans="2:13" ht="21.6" customHeight="1">
      <c r="B6" s="89" t="s">
        <v>5</v>
      </c>
      <c r="C6" s="90"/>
      <c r="D6" s="90"/>
      <c r="E6" s="17">
        <v>108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10.8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16.2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16.2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5.4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5.4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32.4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16.2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5.4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108.00000000000001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27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21.6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16.2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5.4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45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107</v>
      </c>
    </row>
    <row r="39" spans="2:13" ht="21">
      <c r="B39" s="101" t="s">
        <v>5</v>
      </c>
      <c r="C39" s="102"/>
      <c r="D39" s="102"/>
      <c r="E39" s="34">
        <v>108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21.6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21.6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27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32.4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27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21.6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32.4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32.4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108</v>
      </c>
      <c r="C51" s="4" t="s">
        <v>14</v>
      </c>
      <c r="D51" s="4"/>
      <c r="E51" s="4"/>
      <c r="F51" s="4"/>
      <c r="G51" s="13">
        <f>SUM(G42:G50)</f>
        <v>0</v>
      </c>
      <c r="H51" s="3">
        <v>108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10.8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21.6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10.8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21.6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5.4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16.2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3.2399999999999998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5.4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45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107</v>
      </c>
    </row>
    <row r="72" spans="2:13" ht="21">
      <c r="B72" s="112" t="s">
        <v>5</v>
      </c>
      <c r="C72" s="113"/>
      <c r="D72" s="113"/>
      <c r="E72" s="37">
        <v>108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21.6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21.6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32.4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32.4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21.6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21.6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32.4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32.4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108</v>
      </c>
      <c r="C84" s="4" t="s">
        <v>14</v>
      </c>
      <c r="D84" s="4"/>
      <c r="E84" s="4"/>
      <c r="F84" s="4"/>
      <c r="G84" s="13">
        <f>SUM(G75:G83)</f>
        <v>0</v>
      </c>
      <c r="H84" s="3">
        <v>108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5.4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5.4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16.2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16.2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10.8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10.8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5.4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3.2399999999999998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3.2399999999999998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335E-EEE4-419F-A528-38F1ECC8E00B}">
  <dimension ref="A1:M99"/>
  <sheetViews>
    <sheetView zoomScale="99" workbookViewId="0">
      <selection activeCell="G13" sqref="G13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46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80</v>
      </c>
    </row>
    <row r="6" spans="2:13" ht="21.6" customHeight="1">
      <c r="B6" s="89" t="s">
        <v>5</v>
      </c>
      <c r="C6" s="90"/>
      <c r="D6" s="90"/>
      <c r="E6" s="17">
        <v>69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6.9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10.35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10.35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3.45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3.45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20.7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10.35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3.45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69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17.25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13.8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10.35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3.45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46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80</v>
      </c>
    </row>
    <row r="39" spans="2:13" ht="21">
      <c r="B39" s="101" t="s">
        <v>5</v>
      </c>
      <c r="C39" s="102"/>
      <c r="D39" s="102"/>
      <c r="E39" s="34">
        <v>69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13.8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13.8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17.25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20.7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17.25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13.8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20.7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20.7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69</v>
      </c>
      <c r="C51" s="4" t="s">
        <v>14</v>
      </c>
      <c r="D51" s="4"/>
      <c r="E51" s="4"/>
      <c r="F51" s="4"/>
      <c r="G51" s="13">
        <f>SUM(G42:G50)</f>
        <v>0</v>
      </c>
      <c r="H51" s="3">
        <v>69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6.9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13.8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6.9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13.8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3.45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10.35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2.0699999999999998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3.45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46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80</v>
      </c>
    </row>
    <row r="72" spans="2:13" ht="21">
      <c r="B72" s="112" t="s">
        <v>5</v>
      </c>
      <c r="C72" s="113"/>
      <c r="D72" s="113"/>
      <c r="E72" s="37">
        <v>69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13.8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13.8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20.7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20.7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13.8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13.8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20.7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20.7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69</v>
      </c>
      <c r="C84" s="4" t="s">
        <v>14</v>
      </c>
      <c r="D84" s="4"/>
      <c r="E84" s="4"/>
      <c r="F84" s="4"/>
      <c r="G84" s="13">
        <f>SUM(G75:G83)</f>
        <v>0</v>
      </c>
      <c r="H84" s="3">
        <v>69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3.45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3.45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10.35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6.9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10.35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6.9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6.9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3.45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2.0699999999999998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2.0699999999999998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AABC-B438-4AFD-B7C8-93643D384B6B}">
  <dimension ref="A1:M99"/>
  <sheetViews>
    <sheetView tabSelected="1" topLeftCell="A25" zoomScale="99" workbookViewId="0">
      <selection activeCell="H30" sqref="H30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0" t="s">
        <v>0</v>
      </c>
      <c r="C1" s="81"/>
      <c r="D1" s="81"/>
      <c r="E1" s="82"/>
    </row>
    <row r="2" spans="2:13" ht="21">
      <c r="B2" s="83" t="s">
        <v>1</v>
      </c>
      <c r="C2" s="84"/>
      <c r="D2" s="84"/>
      <c r="E2" s="85"/>
    </row>
    <row r="3" spans="2:13" ht="21">
      <c r="B3" s="86" t="s">
        <v>2</v>
      </c>
      <c r="C3" s="84"/>
      <c r="D3" s="84"/>
      <c r="E3" s="85"/>
    </row>
    <row r="4" spans="2:13" ht="21">
      <c r="B4" s="83" t="s">
        <v>47</v>
      </c>
      <c r="C4" s="84"/>
      <c r="D4" s="84"/>
      <c r="E4" s="85"/>
    </row>
    <row r="5" spans="2:13" ht="21.6" hidden="1" customHeight="1">
      <c r="B5" s="87" t="s">
        <v>4</v>
      </c>
      <c r="C5" s="88"/>
      <c r="D5" s="88"/>
      <c r="E5" s="17">
        <v>6</v>
      </c>
    </row>
    <row r="6" spans="2:13" ht="21.6" customHeight="1">
      <c r="B6" s="89" t="s">
        <v>5</v>
      </c>
      <c r="C6" s="90"/>
      <c r="D6" s="90"/>
      <c r="E6" s="17">
        <v>26</v>
      </c>
    </row>
    <row r="7" spans="2:13">
      <c r="B7" s="1"/>
      <c r="E7" s="91" t="s">
        <v>6</v>
      </c>
      <c r="F7" s="92"/>
      <c r="G7" s="92"/>
      <c r="H7" s="93"/>
      <c r="I7" s="93"/>
      <c r="J7" s="93"/>
      <c r="K7" s="93"/>
      <c r="L7" s="9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6" t="s">
        <v>11</v>
      </c>
      <c r="F8" s="16" t="s">
        <v>12</v>
      </c>
      <c r="G8" s="16" t="s">
        <v>13</v>
      </c>
      <c r="H8" s="63"/>
      <c r="I8" s="63"/>
      <c r="J8" s="63"/>
      <c r="K8" s="63"/>
      <c r="L8" s="63"/>
      <c r="M8" s="47"/>
    </row>
    <row r="9" spans="2:13" ht="15.75">
      <c r="B9" s="1">
        <v>2.6</v>
      </c>
      <c r="C9" t="s">
        <v>14</v>
      </c>
      <c r="D9" s="5" t="s">
        <v>15</v>
      </c>
      <c r="E9" s="15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3.9</v>
      </c>
      <c r="C10" t="s">
        <v>16</v>
      </c>
      <c r="D10" s="6" t="s">
        <v>17</v>
      </c>
      <c r="E10" s="14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3.9</v>
      </c>
      <c r="C11" t="s">
        <v>16</v>
      </c>
      <c r="D11" s="6" t="s">
        <v>18</v>
      </c>
      <c r="E11" s="14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1.3</v>
      </c>
      <c r="C12" t="s">
        <v>16</v>
      </c>
      <c r="D12" s="6" t="s">
        <v>19</v>
      </c>
      <c r="E12" s="14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1.3</v>
      </c>
      <c r="C13" t="s">
        <v>16</v>
      </c>
      <c r="D13" s="6" t="s">
        <v>20</v>
      </c>
      <c r="E13" s="15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7.8</v>
      </c>
      <c r="C14" t="s">
        <v>16</v>
      </c>
      <c r="D14" s="6" t="s">
        <v>21</v>
      </c>
      <c r="E14" s="14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3.9</v>
      </c>
      <c r="C15" t="s">
        <v>16</v>
      </c>
      <c r="D15" s="6" t="s">
        <v>22</v>
      </c>
      <c r="E15" s="14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1.3</v>
      </c>
      <c r="C16" t="s">
        <v>14</v>
      </c>
      <c r="D16" s="7" t="s">
        <v>23</v>
      </c>
      <c r="E16" s="14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26</v>
      </c>
      <c r="C18" s="4" t="s">
        <v>14</v>
      </c>
      <c r="D18" s="4"/>
      <c r="E18" s="4"/>
      <c r="F18" s="4"/>
      <c r="G18" s="13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6.5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5.2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3.9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1.3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56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0"/>
      <c r="C30" s="8"/>
      <c r="D30" s="8"/>
      <c r="E30" s="8"/>
      <c r="F30" s="8"/>
      <c r="G30" s="9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94" t="s">
        <v>0</v>
      </c>
      <c r="C34" s="95"/>
      <c r="D34" s="95"/>
      <c r="E34" s="96"/>
    </row>
    <row r="35" spans="2:13" ht="21">
      <c r="B35" s="77" t="s">
        <v>1</v>
      </c>
      <c r="C35" s="78"/>
      <c r="D35" s="78"/>
      <c r="E35" s="79"/>
    </row>
    <row r="36" spans="2:13" ht="21">
      <c r="B36" s="97" t="s">
        <v>35</v>
      </c>
      <c r="C36" s="78"/>
      <c r="D36" s="78"/>
      <c r="E36" s="79"/>
    </row>
    <row r="37" spans="2:13" ht="21">
      <c r="B37" s="77" t="s">
        <v>47</v>
      </c>
      <c r="C37" s="78"/>
      <c r="D37" s="78"/>
      <c r="E37" s="79"/>
    </row>
    <row r="38" spans="2:13" ht="21" hidden="1">
      <c r="B38" s="99" t="s">
        <v>4</v>
      </c>
      <c r="C38" s="100"/>
      <c r="D38" s="100"/>
      <c r="E38" s="34">
        <v>6</v>
      </c>
    </row>
    <row r="39" spans="2:13" ht="21">
      <c r="B39" s="101" t="s">
        <v>5</v>
      </c>
      <c r="C39" s="102"/>
      <c r="D39" s="102"/>
      <c r="E39" s="34">
        <v>26</v>
      </c>
    </row>
    <row r="40" spans="2:13">
      <c r="B40" s="1"/>
      <c r="E40" s="91" t="s">
        <v>6</v>
      </c>
      <c r="F40" s="92"/>
      <c r="G40" s="92"/>
      <c r="H40" s="98" t="s">
        <v>36</v>
      </c>
      <c r="I40" s="98"/>
      <c r="J40" s="98"/>
      <c r="K40" s="98"/>
      <c r="L40" s="98"/>
      <c r="M40" s="47"/>
    </row>
    <row r="41" spans="2:13">
      <c r="B41" s="2" t="s">
        <v>8</v>
      </c>
      <c r="C41" s="2" t="s">
        <v>9</v>
      </c>
      <c r="D41" s="2" t="s">
        <v>10</v>
      </c>
      <c r="E41" s="16" t="s">
        <v>11</v>
      </c>
      <c r="F41" s="16" t="s">
        <v>12</v>
      </c>
      <c r="G41" s="16" t="s">
        <v>13</v>
      </c>
      <c r="H41" s="2" t="s">
        <v>8</v>
      </c>
      <c r="I41" s="2" t="s">
        <v>9</v>
      </c>
      <c r="J41" s="16" t="s">
        <v>11</v>
      </c>
      <c r="K41" s="16" t="s">
        <v>12</v>
      </c>
      <c r="L41" s="16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5"/>
      <c r="F42">
        <v>1</v>
      </c>
      <c r="G42" s="12">
        <f>B42*E42*F42</f>
        <v>0</v>
      </c>
      <c r="H42" s="1">
        <v>0</v>
      </c>
      <c r="I42" t="s">
        <v>14</v>
      </c>
      <c r="J42" s="15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4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4"/>
      <c r="K43">
        <v>1</v>
      </c>
      <c r="L43" s="18">
        <f>H43*J43*K43</f>
        <v>0</v>
      </c>
      <c r="M43" s="47"/>
    </row>
    <row r="44" spans="2:13" ht="15.75">
      <c r="B44" s="1">
        <v>5.2</v>
      </c>
      <c r="C44" t="s">
        <v>16</v>
      </c>
      <c r="D44" s="6" t="s">
        <v>18</v>
      </c>
      <c r="E44" s="14"/>
      <c r="F44">
        <v>1</v>
      </c>
      <c r="G44" s="12">
        <f t="shared" si="2"/>
        <v>0</v>
      </c>
      <c r="H44" s="1">
        <v>5.2</v>
      </c>
      <c r="I44" t="s">
        <v>16</v>
      </c>
      <c r="J44" s="14"/>
      <c r="K44">
        <v>1</v>
      </c>
      <c r="L44" s="18">
        <f t="shared" ref="L44:L49" si="3">H44*J44*K44</f>
        <v>0</v>
      </c>
      <c r="M44" s="47"/>
    </row>
    <row r="45" spans="2:13" ht="15.75">
      <c r="B45" s="1">
        <v>6.5</v>
      </c>
      <c r="C45" t="s">
        <v>16</v>
      </c>
      <c r="D45" s="6" t="s">
        <v>19</v>
      </c>
      <c r="E45" s="14"/>
      <c r="F45">
        <v>1</v>
      </c>
      <c r="G45" s="12">
        <f t="shared" si="2"/>
        <v>0</v>
      </c>
      <c r="H45" s="1">
        <v>7.8</v>
      </c>
      <c r="I45" t="s">
        <v>16</v>
      </c>
      <c r="J45" s="14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5"/>
      <c r="F46">
        <v>1</v>
      </c>
      <c r="G46" s="12">
        <f t="shared" si="2"/>
        <v>0</v>
      </c>
      <c r="H46" s="1">
        <v>0</v>
      </c>
      <c r="I46" t="s">
        <v>16</v>
      </c>
      <c r="J46" s="15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4"/>
      <c r="F47">
        <v>1</v>
      </c>
      <c r="G47" s="12">
        <f t="shared" si="2"/>
        <v>0</v>
      </c>
      <c r="H47" s="1">
        <v>0</v>
      </c>
      <c r="I47" t="s">
        <v>16</v>
      </c>
      <c r="J47" s="14"/>
      <c r="K47">
        <v>1</v>
      </c>
      <c r="L47" s="18">
        <f t="shared" si="3"/>
        <v>0</v>
      </c>
      <c r="M47" s="47"/>
    </row>
    <row r="48" spans="2:13" ht="15.75">
      <c r="B48" s="1">
        <v>6.5</v>
      </c>
      <c r="C48" t="s">
        <v>16</v>
      </c>
      <c r="D48" s="6" t="s">
        <v>22</v>
      </c>
      <c r="E48" s="14"/>
      <c r="F48">
        <v>1</v>
      </c>
      <c r="G48" s="12">
        <f t="shared" si="2"/>
        <v>0</v>
      </c>
      <c r="H48" s="1">
        <v>5.2</v>
      </c>
      <c r="I48" t="s">
        <v>16</v>
      </c>
      <c r="J48" s="14"/>
      <c r="K48">
        <v>1</v>
      </c>
      <c r="L48" s="18">
        <f t="shared" si="3"/>
        <v>0</v>
      </c>
      <c r="M48" s="47"/>
    </row>
    <row r="49" spans="1:13" ht="15.75">
      <c r="B49" s="1">
        <v>7.8</v>
      </c>
      <c r="C49" t="s">
        <v>14</v>
      </c>
      <c r="D49" s="7" t="s">
        <v>23</v>
      </c>
      <c r="E49" s="14"/>
      <c r="F49">
        <v>1</v>
      </c>
      <c r="G49" s="12">
        <f t="shared" si="2"/>
        <v>0</v>
      </c>
      <c r="H49" s="1">
        <v>7.8</v>
      </c>
      <c r="I49" t="s">
        <v>14</v>
      </c>
      <c r="J49" s="14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26</v>
      </c>
      <c r="C51" s="4" t="s">
        <v>14</v>
      </c>
      <c r="D51" s="4"/>
      <c r="E51" s="4"/>
      <c r="F51" s="4"/>
      <c r="G51" s="13">
        <f>SUM(G42:G50)</f>
        <v>0</v>
      </c>
      <c r="H51" s="3">
        <v>26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2.6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5.2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2.6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5.2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1.3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0.78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1.3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6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0"/>
      <c r="C63" s="8"/>
      <c r="D63" s="8"/>
      <c r="E63" s="8"/>
      <c r="F63" s="8"/>
      <c r="G63" s="9">
        <f>G51+G61</f>
        <v>0</v>
      </c>
      <c r="H63" s="8"/>
      <c r="I63" s="8"/>
      <c r="J63" s="8"/>
      <c r="K63" s="8"/>
      <c r="L63" s="9">
        <f>L61+L51</f>
        <v>0</v>
      </c>
      <c r="M63" s="52">
        <f>G63+L63</f>
        <v>0</v>
      </c>
    </row>
    <row r="65" spans="2:13">
      <c r="M65" s="11"/>
    </row>
    <row r="67" spans="2:13" ht="21">
      <c r="B67" s="103" t="s">
        <v>0</v>
      </c>
      <c r="C67" s="104"/>
      <c r="D67" s="104"/>
      <c r="E67" s="105"/>
    </row>
    <row r="68" spans="2:13" ht="21">
      <c r="B68" s="106" t="s">
        <v>1</v>
      </c>
      <c r="C68" s="107"/>
      <c r="D68" s="107"/>
      <c r="E68" s="108"/>
    </row>
    <row r="69" spans="2:13" ht="21">
      <c r="B69" s="109" t="s">
        <v>37</v>
      </c>
      <c r="C69" s="107"/>
      <c r="D69" s="107"/>
      <c r="E69" s="108"/>
    </row>
    <row r="70" spans="2:13" ht="21">
      <c r="B70" s="106" t="s">
        <v>47</v>
      </c>
      <c r="C70" s="107"/>
      <c r="D70" s="107"/>
      <c r="E70" s="108"/>
    </row>
    <row r="71" spans="2:13" ht="21" hidden="1">
      <c r="B71" s="110" t="s">
        <v>4</v>
      </c>
      <c r="C71" s="111"/>
      <c r="D71" s="111"/>
      <c r="E71" s="37">
        <v>6</v>
      </c>
    </row>
    <row r="72" spans="2:13" ht="21">
      <c r="B72" s="112" t="s">
        <v>5</v>
      </c>
      <c r="C72" s="113"/>
      <c r="D72" s="113"/>
      <c r="E72" s="37">
        <v>26</v>
      </c>
    </row>
    <row r="73" spans="2:13">
      <c r="B73" s="1"/>
      <c r="E73" s="91" t="s">
        <v>6</v>
      </c>
      <c r="F73" s="92"/>
      <c r="G73" s="92"/>
      <c r="H73" s="98" t="s">
        <v>36</v>
      </c>
      <c r="I73" s="98"/>
      <c r="J73" s="98"/>
      <c r="K73" s="98"/>
      <c r="L73" s="98"/>
      <c r="M73" s="47"/>
    </row>
    <row r="74" spans="2:13">
      <c r="B74" s="2" t="s">
        <v>8</v>
      </c>
      <c r="C74" s="2" t="s">
        <v>9</v>
      </c>
      <c r="D74" s="2" t="s">
        <v>10</v>
      </c>
      <c r="E74" s="16" t="s">
        <v>11</v>
      </c>
      <c r="F74" s="16" t="s">
        <v>12</v>
      </c>
      <c r="G74" s="16" t="s">
        <v>13</v>
      </c>
      <c r="H74" s="2" t="s">
        <v>8</v>
      </c>
      <c r="I74" s="2" t="s">
        <v>9</v>
      </c>
      <c r="J74" s="16" t="s">
        <v>11</v>
      </c>
      <c r="K74" s="16" t="s">
        <v>12</v>
      </c>
      <c r="L74" s="16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5"/>
      <c r="F75">
        <v>1</v>
      </c>
      <c r="G75" s="12">
        <f>B75*E75*F75</f>
        <v>0</v>
      </c>
      <c r="H75" s="1">
        <v>0</v>
      </c>
      <c r="I75" t="s">
        <v>14</v>
      </c>
      <c r="J75" s="15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4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4"/>
      <c r="K76">
        <v>1</v>
      </c>
      <c r="L76" s="18">
        <f>H76*J76*K76</f>
        <v>0</v>
      </c>
      <c r="M76" s="47"/>
    </row>
    <row r="77" spans="2:13" ht="15.75">
      <c r="B77" s="1">
        <v>5.2</v>
      </c>
      <c r="C77" t="s">
        <v>16</v>
      </c>
      <c r="D77" s="6" t="s">
        <v>18</v>
      </c>
      <c r="E77" s="14"/>
      <c r="F77">
        <v>1</v>
      </c>
      <c r="G77" s="12">
        <f t="shared" si="6"/>
        <v>0</v>
      </c>
      <c r="H77" s="1">
        <v>5.2</v>
      </c>
      <c r="I77" t="s">
        <v>16</v>
      </c>
      <c r="J77" s="14"/>
      <c r="K77">
        <v>1</v>
      </c>
      <c r="L77" s="18">
        <f t="shared" ref="L77:L82" si="7">H77*J77*K77</f>
        <v>0</v>
      </c>
      <c r="M77" s="47"/>
    </row>
    <row r="78" spans="2:13" ht="15.75">
      <c r="B78" s="1">
        <v>7.8</v>
      </c>
      <c r="C78" t="s">
        <v>16</v>
      </c>
      <c r="D78" s="6" t="s">
        <v>19</v>
      </c>
      <c r="E78" s="14"/>
      <c r="F78">
        <v>1</v>
      </c>
      <c r="G78" s="12">
        <f t="shared" si="6"/>
        <v>0</v>
      </c>
      <c r="H78" s="1">
        <v>7.8</v>
      </c>
      <c r="I78" t="s">
        <v>16</v>
      </c>
      <c r="J78" s="14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5"/>
      <c r="F79">
        <v>1</v>
      </c>
      <c r="G79" s="12">
        <f t="shared" si="6"/>
        <v>0</v>
      </c>
      <c r="H79" s="1">
        <v>0</v>
      </c>
      <c r="I79" t="s">
        <v>16</v>
      </c>
      <c r="J79" s="15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4"/>
      <c r="F80">
        <v>1</v>
      </c>
      <c r="G80" s="12">
        <f t="shared" si="6"/>
        <v>0</v>
      </c>
      <c r="H80" s="1">
        <v>0</v>
      </c>
      <c r="I80" t="s">
        <v>16</v>
      </c>
      <c r="J80" s="14"/>
      <c r="K80">
        <v>1</v>
      </c>
      <c r="L80" s="18">
        <f t="shared" si="7"/>
        <v>0</v>
      </c>
      <c r="M80" s="47"/>
    </row>
    <row r="81" spans="1:13" ht="15.75">
      <c r="B81" s="1">
        <v>5.2</v>
      </c>
      <c r="C81" t="s">
        <v>16</v>
      </c>
      <c r="D81" s="6" t="s">
        <v>22</v>
      </c>
      <c r="E81" s="14"/>
      <c r="F81">
        <v>1</v>
      </c>
      <c r="G81" s="12">
        <f t="shared" si="6"/>
        <v>0</v>
      </c>
      <c r="H81" s="1">
        <v>5.2</v>
      </c>
      <c r="I81" t="s">
        <v>16</v>
      </c>
      <c r="J81" s="14"/>
      <c r="K81">
        <v>1</v>
      </c>
      <c r="L81" s="18">
        <f t="shared" si="7"/>
        <v>0</v>
      </c>
      <c r="M81" s="47"/>
    </row>
    <row r="82" spans="1:13" ht="15.75">
      <c r="B82" s="1">
        <v>7.8</v>
      </c>
      <c r="C82" t="s">
        <v>14</v>
      </c>
      <c r="D82" s="7" t="s">
        <v>23</v>
      </c>
      <c r="E82" s="14"/>
      <c r="F82">
        <v>1</v>
      </c>
      <c r="G82" s="12">
        <f t="shared" si="6"/>
        <v>0</v>
      </c>
      <c r="H82" s="1">
        <v>7.8</v>
      </c>
      <c r="I82" t="s">
        <v>14</v>
      </c>
      <c r="J82" s="14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26</v>
      </c>
      <c r="C84" s="4" t="s">
        <v>14</v>
      </c>
      <c r="D84" s="4"/>
      <c r="E84" s="4"/>
      <c r="F84" s="4"/>
      <c r="G84" s="13">
        <f>SUM(G75:G83)</f>
        <v>0</v>
      </c>
      <c r="H84" s="3">
        <v>26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1.3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1.3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3.9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2.6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3.9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2.6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2.6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1.3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0.78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0.78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0"/>
      <c r="C96" s="8"/>
      <c r="D96" s="8"/>
      <c r="E96" s="8"/>
      <c r="F96" s="8"/>
      <c r="G96" s="9">
        <f>G84+G94</f>
        <v>0</v>
      </c>
      <c r="H96" s="8"/>
      <c r="I96" s="8"/>
      <c r="J96" s="8"/>
      <c r="K96" s="8"/>
      <c r="L96" s="9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E4E2-B996-4E91-9E3C-F6812F838001}">
  <dimension ref="B1:G73"/>
  <sheetViews>
    <sheetView workbookViewId="0">
      <selection activeCell="F54" sqref="F54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4" t="s">
        <v>48</v>
      </c>
      <c r="C1" s="114"/>
      <c r="D1" s="114"/>
      <c r="E1" s="114"/>
      <c r="F1" s="114"/>
      <c r="G1" s="114"/>
    </row>
    <row r="2" spans="2:7">
      <c r="B2" s="41" t="s">
        <v>10</v>
      </c>
      <c r="C2" s="41" t="s">
        <v>49</v>
      </c>
      <c r="D2" s="41" t="s">
        <v>50</v>
      </c>
      <c r="E2" s="41" t="s">
        <v>9</v>
      </c>
      <c r="F2" s="42"/>
    </row>
    <row r="3" spans="2:7" ht="15.75">
      <c r="B3" s="43" t="s">
        <v>51</v>
      </c>
      <c r="C3" s="43"/>
      <c r="D3" s="43"/>
      <c r="E3" s="43"/>
      <c r="F3" s="48" t="s">
        <v>52</v>
      </c>
      <c r="G3" s="47" t="s">
        <v>53</v>
      </c>
    </row>
    <row r="4" spans="2:7" ht="15.75">
      <c r="B4" s="44" t="s">
        <v>54</v>
      </c>
      <c r="C4" s="44">
        <v>1</v>
      </c>
      <c r="D4" s="44">
        <v>12</v>
      </c>
      <c r="E4" s="44" t="s">
        <v>55</v>
      </c>
      <c r="F4" s="49"/>
      <c r="G4" s="50">
        <f>C4*F4*D4</f>
        <v>0</v>
      </c>
    </row>
    <row r="5" spans="2:7" ht="15.75">
      <c r="B5" s="44" t="s">
        <v>56</v>
      </c>
      <c r="C5" s="44"/>
      <c r="D5" s="44"/>
      <c r="E5" s="44" t="s">
        <v>16</v>
      </c>
      <c r="F5" s="49"/>
      <c r="G5" s="50"/>
    </row>
    <row r="6" spans="2:7" ht="15.75">
      <c r="B6" s="43" t="s">
        <v>57</v>
      </c>
      <c r="C6" s="43"/>
      <c r="D6" s="43"/>
      <c r="E6" s="43"/>
      <c r="F6" s="48"/>
      <c r="G6" s="50"/>
    </row>
    <row r="7" spans="2:7" ht="15.75">
      <c r="B7" s="44" t="s">
        <v>54</v>
      </c>
      <c r="C7" s="44">
        <v>1</v>
      </c>
      <c r="D7" s="44">
        <v>12</v>
      </c>
      <c r="E7" s="44" t="s">
        <v>55</v>
      </c>
      <c r="F7" s="49"/>
      <c r="G7" s="50">
        <f>C7*F7*D7</f>
        <v>0</v>
      </c>
    </row>
    <row r="8" spans="2:7" ht="15.75">
      <c r="B8" s="58" t="s">
        <v>58</v>
      </c>
      <c r="C8" s="58"/>
      <c r="D8" s="58"/>
      <c r="E8" s="58"/>
      <c r="F8" s="49"/>
      <c r="G8" s="50"/>
    </row>
    <row r="9" spans="2:7" ht="15.75">
      <c r="B9" s="44" t="s">
        <v>54</v>
      </c>
      <c r="C9" s="44">
        <v>1</v>
      </c>
      <c r="D9" s="44">
        <v>12</v>
      </c>
      <c r="E9" s="44" t="s">
        <v>55</v>
      </c>
      <c r="F9" s="49"/>
      <c r="G9" s="50">
        <f>C9*F9*D9</f>
        <v>0</v>
      </c>
    </row>
    <row r="10" spans="2:7" ht="15.75">
      <c r="B10" s="44" t="s">
        <v>56</v>
      </c>
      <c r="C10" s="44"/>
      <c r="D10" s="44"/>
      <c r="E10" s="44" t="s">
        <v>16</v>
      </c>
      <c r="F10" s="49"/>
      <c r="G10" s="50"/>
    </row>
    <row r="11" spans="2:7" ht="15.75">
      <c r="B11" s="43" t="s">
        <v>59</v>
      </c>
      <c r="C11" s="43"/>
      <c r="D11" s="43"/>
      <c r="E11" s="43"/>
      <c r="F11" s="48"/>
      <c r="G11" s="50"/>
    </row>
    <row r="12" spans="2:7" ht="15.75">
      <c r="B12" s="44" t="s">
        <v>54</v>
      </c>
      <c r="C12" s="44">
        <v>3</v>
      </c>
      <c r="D12" s="44">
        <v>12</v>
      </c>
      <c r="E12" s="44" t="s">
        <v>55</v>
      </c>
      <c r="F12" s="49"/>
      <c r="G12" s="50">
        <f>C12*F12*D12</f>
        <v>0</v>
      </c>
    </row>
    <row r="13" spans="2:7" ht="15.75">
      <c r="B13" s="44" t="s">
        <v>56</v>
      </c>
      <c r="C13" s="44"/>
      <c r="D13" s="44"/>
      <c r="E13" s="44" t="s">
        <v>16</v>
      </c>
      <c r="F13" s="49"/>
      <c r="G13" s="50"/>
    </row>
    <row r="14" spans="2:7" ht="15.75">
      <c r="B14" s="43" t="s">
        <v>60</v>
      </c>
      <c r="C14" s="43"/>
      <c r="D14" s="43"/>
      <c r="E14" s="43"/>
      <c r="F14" s="48"/>
      <c r="G14" s="50"/>
    </row>
    <row r="15" spans="2:7" ht="15.75">
      <c r="B15" s="44" t="s">
        <v>61</v>
      </c>
      <c r="C15" s="44">
        <v>1</v>
      </c>
      <c r="D15" s="44">
        <v>12</v>
      </c>
      <c r="E15" s="44" t="s">
        <v>62</v>
      </c>
      <c r="F15" s="49"/>
      <c r="G15" s="50">
        <f t="shared" ref="G15" si="0">C15*F15*D15</f>
        <v>0</v>
      </c>
    </row>
    <row r="16" spans="2:7" ht="60.75">
      <c r="B16" s="46" t="s">
        <v>63</v>
      </c>
      <c r="C16" s="46"/>
      <c r="D16" s="46"/>
      <c r="E16" s="59" t="s">
        <v>64</v>
      </c>
      <c r="F16" s="51"/>
      <c r="G16" s="50"/>
    </row>
    <row r="17" spans="2:7">
      <c r="B17" s="60" t="s">
        <v>65</v>
      </c>
      <c r="C17" s="60" t="s">
        <v>33</v>
      </c>
      <c r="D17" s="44">
        <v>12</v>
      </c>
      <c r="E17" s="60"/>
      <c r="F17" s="61"/>
      <c r="G17" s="50"/>
    </row>
    <row r="18" spans="2:7">
      <c r="B18" s="47"/>
      <c r="C18" s="47"/>
      <c r="D18" s="47"/>
      <c r="E18" s="47"/>
      <c r="F18" s="62"/>
      <c r="G18" s="50"/>
    </row>
    <row r="19" spans="2:7">
      <c r="B19" s="47"/>
      <c r="C19" s="60"/>
      <c r="D19" s="60"/>
      <c r="E19" s="47"/>
      <c r="F19" s="47"/>
      <c r="G19" s="50"/>
    </row>
    <row r="20" spans="2:7">
      <c r="B20" s="47" t="s">
        <v>66</v>
      </c>
      <c r="C20" s="60" t="s">
        <v>33</v>
      </c>
      <c r="D20" s="44">
        <v>12</v>
      </c>
      <c r="E20" s="47"/>
      <c r="F20" s="47"/>
      <c r="G20" s="50"/>
    </row>
    <row r="21" spans="2:7">
      <c r="B21" s="47" t="s">
        <v>67</v>
      </c>
      <c r="C21" s="60" t="s">
        <v>33</v>
      </c>
      <c r="D21" s="44">
        <v>12</v>
      </c>
      <c r="E21" s="47"/>
      <c r="F21" s="47"/>
      <c r="G21" s="50"/>
    </row>
    <row r="22" spans="2:7">
      <c r="B22" s="47" t="s">
        <v>68</v>
      </c>
      <c r="C22" s="47" t="s">
        <v>33</v>
      </c>
      <c r="D22" s="44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15" t="s">
        <v>69</v>
      </c>
      <c r="C26" s="115"/>
      <c r="D26" s="115"/>
      <c r="E26" s="115"/>
      <c r="F26" s="115"/>
      <c r="G26" s="115"/>
    </row>
    <row r="27" spans="2:7">
      <c r="B27" s="41" t="s">
        <v>10</v>
      </c>
      <c r="C27" s="41" t="s">
        <v>49</v>
      </c>
      <c r="D27" s="41" t="s">
        <v>50</v>
      </c>
      <c r="E27" s="41" t="s">
        <v>9</v>
      </c>
      <c r="F27" s="42"/>
    </row>
    <row r="28" spans="2:7" ht="15.75">
      <c r="B28" s="43" t="s">
        <v>51</v>
      </c>
      <c r="C28" s="43"/>
      <c r="D28" s="43"/>
      <c r="E28" s="43"/>
      <c r="F28" s="48" t="s">
        <v>52</v>
      </c>
      <c r="G28" s="47" t="s">
        <v>53</v>
      </c>
    </row>
    <row r="29" spans="2:7" ht="15.75">
      <c r="B29" s="44" t="s">
        <v>54</v>
      </c>
      <c r="C29" s="44">
        <v>1</v>
      </c>
      <c r="D29" s="44">
        <v>12</v>
      </c>
      <c r="E29" s="44" t="s">
        <v>55</v>
      </c>
      <c r="F29" s="49"/>
      <c r="G29" s="50">
        <f>C29*F29*D29</f>
        <v>0</v>
      </c>
    </row>
    <row r="30" spans="2:7" ht="15.75">
      <c r="B30" s="44" t="s">
        <v>56</v>
      </c>
      <c r="C30" s="44"/>
      <c r="D30" s="44"/>
      <c r="E30" s="44" t="s">
        <v>16</v>
      </c>
      <c r="F30" s="49"/>
      <c r="G30" s="50"/>
    </row>
    <row r="31" spans="2:7" ht="15.75">
      <c r="B31" s="43" t="s">
        <v>57</v>
      </c>
      <c r="C31" s="43"/>
      <c r="D31" s="43"/>
      <c r="E31" s="43"/>
      <c r="F31" s="48"/>
      <c r="G31" s="50"/>
    </row>
    <row r="32" spans="2:7" ht="15.75">
      <c r="B32" s="44" t="s">
        <v>54</v>
      </c>
      <c r="C32" s="44">
        <v>1</v>
      </c>
      <c r="D32" s="44">
        <v>12</v>
      </c>
      <c r="E32" s="44" t="s">
        <v>55</v>
      </c>
      <c r="F32" s="49"/>
      <c r="G32" s="50">
        <f>C32*F32*D32</f>
        <v>0</v>
      </c>
    </row>
    <row r="33" spans="2:7" ht="15.75">
      <c r="B33" s="58" t="s">
        <v>58</v>
      </c>
      <c r="C33" s="58"/>
      <c r="D33" s="58"/>
      <c r="E33" s="58"/>
      <c r="F33" s="49"/>
      <c r="G33" s="50"/>
    </row>
    <row r="34" spans="2:7" ht="15.75">
      <c r="B34" s="44" t="s">
        <v>54</v>
      </c>
      <c r="C34" s="44">
        <v>1</v>
      </c>
      <c r="D34" s="44">
        <v>12</v>
      </c>
      <c r="E34" s="44" t="s">
        <v>55</v>
      </c>
      <c r="F34" s="49"/>
      <c r="G34" s="50">
        <f>C34*F34*D34</f>
        <v>0</v>
      </c>
    </row>
    <row r="35" spans="2:7" ht="15.75">
      <c r="B35" s="44" t="s">
        <v>56</v>
      </c>
      <c r="C35" s="44"/>
      <c r="D35" s="44"/>
      <c r="E35" s="44" t="s">
        <v>16</v>
      </c>
      <c r="F35" s="49"/>
      <c r="G35" s="50"/>
    </row>
    <row r="36" spans="2:7" ht="15.75">
      <c r="B36" s="43" t="s">
        <v>59</v>
      </c>
      <c r="C36" s="43"/>
      <c r="D36" s="43"/>
      <c r="E36" s="43"/>
      <c r="F36" s="48"/>
      <c r="G36" s="50"/>
    </row>
    <row r="37" spans="2:7" ht="15.75">
      <c r="B37" s="44" t="s">
        <v>54</v>
      </c>
      <c r="C37" s="44">
        <v>3</v>
      </c>
      <c r="D37" s="44">
        <v>12</v>
      </c>
      <c r="E37" s="44" t="s">
        <v>55</v>
      </c>
      <c r="F37" s="49"/>
      <c r="G37" s="50">
        <f>C37*F37*D37</f>
        <v>0</v>
      </c>
    </row>
    <row r="38" spans="2:7" ht="15.75">
      <c r="B38" s="44" t="s">
        <v>56</v>
      </c>
      <c r="C38" s="44"/>
      <c r="D38" s="44"/>
      <c r="E38" s="44" t="s">
        <v>16</v>
      </c>
      <c r="F38" s="49"/>
      <c r="G38" s="50"/>
    </row>
    <row r="39" spans="2:7" ht="15.75">
      <c r="B39" s="43" t="s">
        <v>60</v>
      </c>
      <c r="C39" s="43"/>
      <c r="D39" s="43"/>
      <c r="E39" s="43"/>
      <c r="F39" s="48"/>
      <c r="G39" s="50"/>
    </row>
    <row r="40" spans="2:7" ht="15.75">
      <c r="B40" s="44" t="s">
        <v>61</v>
      </c>
      <c r="C40" s="44">
        <v>1</v>
      </c>
      <c r="D40" s="44">
        <v>12</v>
      </c>
      <c r="E40" s="44" t="s">
        <v>62</v>
      </c>
      <c r="F40" s="49"/>
      <c r="G40" s="50">
        <f t="shared" ref="G40" si="1">C40*F40*D40</f>
        <v>0</v>
      </c>
    </row>
    <row r="41" spans="2:7" ht="60.75">
      <c r="B41" s="46" t="s">
        <v>63</v>
      </c>
      <c r="C41" s="46"/>
      <c r="D41" s="46"/>
      <c r="E41" s="59" t="s">
        <v>64</v>
      </c>
      <c r="F41" s="51"/>
      <c r="G41" s="50"/>
    </row>
    <row r="42" spans="2:7">
      <c r="B42" s="60" t="s">
        <v>65</v>
      </c>
      <c r="C42" s="60" t="s">
        <v>33</v>
      </c>
      <c r="D42" s="44">
        <v>12</v>
      </c>
      <c r="E42" s="60"/>
      <c r="F42" s="61"/>
      <c r="G42" s="50"/>
    </row>
    <row r="43" spans="2:7">
      <c r="B43" s="47"/>
      <c r="C43" s="47"/>
      <c r="D43" s="47"/>
      <c r="E43" s="47"/>
      <c r="F43" s="62"/>
      <c r="G43" s="50"/>
    </row>
    <row r="44" spans="2:7">
      <c r="B44" s="47"/>
      <c r="C44" s="60"/>
      <c r="D44" s="60"/>
      <c r="E44" s="47"/>
      <c r="F44" s="47"/>
      <c r="G44" s="50"/>
    </row>
    <row r="45" spans="2:7">
      <c r="B45" s="47" t="s">
        <v>66</v>
      </c>
      <c r="C45" s="60" t="s">
        <v>33</v>
      </c>
      <c r="D45" s="44">
        <v>12</v>
      </c>
      <c r="E45" s="47"/>
      <c r="F45" s="47"/>
      <c r="G45" s="50"/>
    </row>
    <row r="46" spans="2:7">
      <c r="B46" s="47" t="s">
        <v>67</v>
      </c>
      <c r="C46" s="60" t="s">
        <v>33</v>
      </c>
      <c r="D46" s="44">
        <v>12</v>
      </c>
      <c r="E46" s="47"/>
      <c r="F46" s="47"/>
      <c r="G46" s="50"/>
    </row>
    <row r="47" spans="2:7">
      <c r="B47" s="47" t="s">
        <v>68</v>
      </c>
      <c r="C47" s="47" t="s">
        <v>33</v>
      </c>
      <c r="D47" s="44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16" t="s">
        <v>70</v>
      </c>
      <c r="C51" s="116"/>
      <c r="D51" s="116"/>
      <c r="E51" s="116"/>
      <c r="F51" s="116"/>
      <c r="G51" s="116"/>
    </row>
    <row r="52" spans="2:7">
      <c r="B52" s="41" t="s">
        <v>10</v>
      </c>
      <c r="C52" s="41" t="s">
        <v>49</v>
      </c>
      <c r="D52" s="41" t="s">
        <v>50</v>
      </c>
      <c r="E52" s="41" t="s">
        <v>9</v>
      </c>
      <c r="F52" s="42"/>
    </row>
    <row r="53" spans="2:7" ht="15.75">
      <c r="B53" s="43" t="s">
        <v>51</v>
      </c>
      <c r="C53" s="43"/>
      <c r="D53" s="43"/>
      <c r="E53" s="43"/>
      <c r="F53" s="48" t="s">
        <v>52</v>
      </c>
      <c r="G53" s="47" t="s">
        <v>53</v>
      </c>
    </row>
    <row r="54" spans="2:7" ht="15.75">
      <c r="B54" s="44" t="s">
        <v>54</v>
      </c>
      <c r="C54" s="44">
        <v>1</v>
      </c>
      <c r="D54" s="44">
        <v>12</v>
      </c>
      <c r="E54" s="44" t="s">
        <v>55</v>
      </c>
      <c r="F54" s="49"/>
      <c r="G54" s="50">
        <f>C54*F54*D54</f>
        <v>0</v>
      </c>
    </row>
    <row r="55" spans="2:7" ht="15.75">
      <c r="B55" s="44" t="s">
        <v>56</v>
      </c>
      <c r="C55" s="44"/>
      <c r="D55" s="44"/>
      <c r="E55" s="44" t="s">
        <v>16</v>
      </c>
      <c r="F55" s="49"/>
      <c r="G55" s="50"/>
    </row>
    <row r="56" spans="2:7" ht="15.75">
      <c r="B56" s="43" t="s">
        <v>57</v>
      </c>
      <c r="C56" s="43"/>
      <c r="D56" s="43"/>
      <c r="E56" s="43"/>
      <c r="F56" s="48"/>
      <c r="G56" s="50"/>
    </row>
    <row r="57" spans="2:7" ht="15.75">
      <c r="B57" s="44" t="s">
        <v>54</v>
      </c>
      <c r="C57" s="44">
        <v>1</v>
      </c>
      <c r="D57" s="44">
        <v>12</v>
      </c>
      <c r="E57" s="44" t="s">
        <v>55</v>
      </c>
      <c r="F57" s="49"/>
      <c r="G57" s="50">
        <f>C57*F57*D57</f>
        <v>0</v>
      </c>
    </row>
    <row r="58" spans="2:7" ht="15.75">
      <c r="B58" s="58" t="s">
        <v>58</v>
      </c>
      <c r="C58" s="58"/>
      <c r="D58" s="58"/>
      <c r="E58" s="58"/>
      <c r="F58" s="49"/>
      <c r="G58" s="50"/>
    </row>
    <row r="59" spans="2:7" ht="15.75">
      <c r="B59" s="44" t="s">
        <v>54</v>
      </c>
      <c r="C59" s="44">
        <v>1</v>
      </c>
      <c r="D59" s="44">
        <v>12</v>
      </c>
      <c r="E59" s="44" t="s">
        <v>55</v>
      </c>
      <c r="F59" s="49"/>
      <c r="G59" s="50">
        <f>C59*F59*D59</f>
        <v>0</v>
      </c>
    </row>
    <row r="60" spans="2:7" ht="15.75">
      <c r="B60" s="44" t="s">
        <v>56</v>
      </c>
      <c r="C60" s="44"/>
      <c r="D60" s="44"/>
      <c r="E60" s="44" t="s">
        <v>16</v>
      </c>
      <c r="F60" s="49"/>
      <c r="G60" s="50"/>
    </row>
    <row r="61" spans="2:7" ht="15.75">
      <c r="B61" s="43" t="s">
        <v>59</v>
      </c>
      <c r="C61" s="43"/>
      <c r="D61" s="43"/>
      <c r="E61" s="43"/>
      <c r="F61" s="48"/>
      <c r="G61" s="50"/>
    </row>
    <row r="62" spans="2:7" ht="15.75">
      <c r="B62" s="44" t="s">
        <v>54</v>
      </c>
      <c r="C62" s="44">
        <v>3</v>
      </c>
      <c r="D62" s="44">
        <v>12</v>
      </c>
      <c r="E62" s="44" t="s">
        <v>55</v>
      </c>
      <c r="F62" s="49"/>
      <c r="G62" s="50">
        <f>C62*F62*D62</f>
        <v>0</v>
      </c>
    </row>
    <row r="63" spans="2:7" ht="15.75">
      <c r="B63" s="44" t="s">
        <v>56</v>
      </c>
      <c r="C63" s="44"/>
      <c r="D63" s="44"/>
      <c r="E63" s="44" t="s">
        <v>16</v>
      </c>
      <c r="F63" s="49"/>
      <c r="G63" s="50"/>
    </row>
    <row r="64" spans="2:7" ht="15.75">
      <c r="B64" s="43" t="s">
        <v>60</v>
      </c>
      <c r="C64" s="43"/>
      <c r="D64" s="43"/>
      <c r="E64" s="43"/>
      <c r="F64" s="48"/>
      <c r="G64" s="50"/>
    </row>
    <row r="65" spans="2:7" ht="15.75">
      <c r="B65" s="44" t="s">
        <v>61</v>
      </c>
      <c r="C65" s="44">
        <v>1</v>
      </c>
      <c r="D65" s="44">
        <v>12</v>
      </c>
      <c r="E65" s="44" t="s">
        <v>62</v>
      </c>
      <c r="F65" s="49"/>
      <c r="G65" s="50">
        <f t="shared" ref="G65" si="2">C65*F65*D65</f>
        <v>0</v>
      </c>
    </row>
    <row r="66" spans="2:7" ht="60.75">
      <c r="B66" s="46" t="s">
        <v>63</v>
      </c>
      <c r="C66" s="46"/>
      <c r="D66" s="46"/>
      <c r="E66" s="59" t="s">
        <v>64</v>
      </c>
      <c r="F66" s="51"/>
      <c r="G66" s="50"/>
    </row>
    <row r="67" spans="2:7">
      <c r="B67" s="60" t="s">
        <v>65</v>
      </c>
      <c r="C67" s="60" t="s">
        <v>33</v>
      </c>
      <c r="D67" s="44">
        <v>12</v>
      </c>
      <c r="E67" s="60"/>
      <c r="F67" s="61"/>
      <c r="G67" s="50"/>
    </row>
    <row r="68" spans="2:7">
      <c r="B68" s="47"/>
      <c r="C68" s="47"/>
      <c r="D68" s="47"/>
      <c r="E68" s="47"/>
      <c r="F68" s="62"/>
      <c r="G68" s="50"/>
    </row>
    <row r="69" spans="2:7">
      <c r="B69" s="47"/>
      <c r="C69" s="60"/>
      <c r="D69" s="60"/>
      <c r="E69" s="47"/>
      <c r="F69" s="47"/>
      <c r="G69" s="50"/>
    </row>
    <row r="70" spans="2:7">
      <c r="B70" s="47" t="s">
        <v>66</v>
      </c>
      <c r="C70" s="60" t="s">
        <v>33</v>
      </c>
      <c r="D70" s="44">
        <v>12</v>
      </c>
      <c r="E70" s="47"/>
      <c r="F70" s="47"/>
      <c r="G70" s="50"/>
    </row>
    <row r="71" spans="2:7">
      <c r="B71" s="47" t="s">
        <v>67</v>
      </c>
      <c r="C71" s="60" t="s">
        <v>33</v>
      </c>
      <c r="D71" s="44">
        <v>12</v>
      </c>
      <c r="E71" s="47"/>
      <c r="F71" s="47"/>
      <c r="G71" s="50"/>
    </row>
    <row r="72" spans="2:7">
      <c r="B72" s="47" t="s">
        <v>68</v>
      </c>
      <c r="C72" s="47" t="s">
        <v>33</v>
      </c>
      <c r="D72" s="44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ADC1-99A2-4BFF-B08C-DF8B1B85CF54}">
  <dimension ref="A2:D7"/>
  <sheetViews>
    <sheetView workbookViewId="0">
      <selection activeCell="D7" sqref="D7"/>
    </sheetView>
  </sheetViews>
  <sheetFormatPr defaultRowHeight="15"/>
  <cols>
    <col min="3" max="3" width="12.140625" customWidth="1"/>
    <col min="4" max="4" width="26" style="11" bestFit="1" customWidth="1"/>
  </cols>
  <sheetData>
    <row r="2" spans="1:4">
      <c r="A2" s="117" t="s">
        <v>71</v>
      </c>
      <c r="B2" s="117"/>
      <c r="C2" s="117"/>
      <c r="D2" s="117"/>
    </row>
    <row r="3" spans="1:4">
      <c r="B3" s="39" t="s">
        <v>72</v>
      </c>
      <c r="C3" s="39" t="s">
        <v>73</v>
      </c>
      <c r="D3" s="74" t="s">
        <v>74</v>
      </c>
    </row>
    <row r="4" spans="1:4">
      <c r="A4" s="47" t="s">
        <v>75</v>
      </c>
      <c r="B4" s="53" t="s">
        <v>76</v>
      </c>
      <c r="C4" s="40" t="s">
        <v>77</v>
      </c>
      <c r="D4" s="19">
        <f>SUM('NEW MICHELTON 210:Transport '!M30)+'Transport '!G23</f>
        <v>0</v>
      </c>
    </row>
    <row r="5" spans="1:4">
      <c r="A5" s="47" t="s">
        <v>78</v>
      </c>
      <c r="B5" s="53" t="s">
        <v>76</v>
      </c>
      <c r="C5" s="40" t="s">
        <v>77</v>
      </c>
      <c r="D5" s="19">
        <f>SUM('NEW MICHELTON 210:Transport '!M63)+'Transport '!G48</f>
        <v>0</v>
      </c>
    </row>
    <row r="6" spans="1:4">
      <c r="A6" s="47" t="s">
        <v>79</v>
      </c>
      <c r="B6" s="53" t="s">
        <v>76</v>
      </c>
      <c r="C6" s="40" t="s">
        <v>77</v>
      </c>
      <c r="D6" s="19">
        <f>SUM('NEW MICHELTON 210:Transport '!M96)+'Transport '!G73</f>
        <v>0</v>
      </c>
    </row>
    <row r="7" spans="1:4">
      <c r="C7" s="75" t="s">
        <v>80</v>
      </c>
      <c r="D7" s="76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A239E425-F131-47F3-9538-7A90922F4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Avia Aiken-Brown</cp:lastModifiedBy>
  <cp:revision/>
  <dcterms:created xsi:type="dcterms:W3CDTF">2024-11-04T19:03:27Z</dcterms:created>
  <dcterms:modified xsi:type="dcterms:W3CDTF">2024-11-29T23:41:16Z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