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seymour\Documents\Distribution Vegetation Management\All Island Scoping Template\Area East\"/>
    </mc:Choice>
  </mc:AlternateContent>
  <xr:revisionPtr revIDLastSave="955" documentId="11_A12ABC63DD00F89EB3F679FCCAD9DD711CBD1F0D" xr6:coauthVersionLast="47" xr6:coauthVersionMax="47" xr10:uidLastSave="{53668A80-AE9B-40B4-99B8-BEAF8012F0C6}"/>
  <bookViews>
    <workbookView xWindow="0" yWindow="0" windowWidth="19200" windowHeight="8130" activeTab="21" xr2:uid="{00000000-000D-0000-FFFF-FFFF00000000}"/>
  </bookViews>
  <sheets>
    <sheet name="CANE RIVER 310" sheetId="50" r:id="rId1"/>
    <sheet name="CANE RIVER 410" sheetId="98" r:id="rId2"/>
    <sheet name="CANE RIVER 610" sheetId="78" r:id="rId3"/>
    <sheet name="DUHANEY 410" sheetId="79" r:id="rId4"/>
    <sheet name="GREENWICH 310" sheetId="80" r:id="rId5"/>
    <sheet name="GREENWICH 410" sheetId="99" r:id="rId6"/>
    <sheet name="GREENWICH 510" sheetId="100" r:id="rId7"/>
    <sheet name="GREENWICH 710 " sheetId="101" r:id="rId8"/>
    <sheet name="HUNTS BAY 210" sheetId="84" r:id="rId9"/>
    <sheet name="HUNTS BAY 410" sheetId="102" r:id="rId10"/>
    <sheet name="HUNTS BAY 610" sheetId="103" r:id="rId11"/>
    <sheet name="HUNTS BAY 710" sheetId="104" r:id="rId12"/>
    <sheet name="HUNTS BAY 810" sheetId="105" r:id="rId13"/>
    <sheet name="ROCKFORT 210" sheetId="89" r:id="rId14"/>
    <sheet name="ROCKFORT 410" sheetId="106" r:id="rId15"/>
    <sheet name="THREE MILES 310" sheetId="91" r:id="rId16"/>
    <sheet name="THREE MILES 410 " sheetId="92" r:id="rId17"/>
    <sheet name="THREE MILES 510" sheetId="93" r:id="rId18"/>
    <sheet name="UP PARK CAMP 310" sheetId="94" r:id="rId19"/>
    <sheet name="UP PARK CAMP 510" sheetId="95" r:id="rId20"/>
    <sheet name="WASHINGTON BLVD 310" sheetId="96" r:id="rId21"/>
    <sheet name="WASHINGTON BLVD 710 " sheetId="97" r:id="rId22"/>
    <sheet name="Transport " sheetId="107" r:id="rId23"/>
    <sheet name="TotalCost" sheetId="108" r:id="rId2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1" i="97" l="1"/>
  <c r="G61" i="97"/>
  <c r="L94" i="97"/>
  <c r="G94" i="97"/>
  <c r="L94" i="96"/>
  <c r="G94" i="96"/>
  <c r="L61" i="96"/>
  <c r="G61" i="96"/>
  <c r="L61" i="95"/>
  <c r="G61" i="95"/>
  <c r="L94" i="95"/>
  <c r="G94" i="95"/>
  <c r="L94" i="94"/>
  <c r="G94" i="94"/>
  <c r="L61" i="94"/>
  <c r="G61" i="94"/>
  <c r="L61" i="93"/>
  <c r="G61" i="93"/>
  <c r="L94" i="93"/>
  <c r="G94" i="93"/>
  <c r="L61" i="92"/>
  <c r="G61" i="92"/>
  <c r="L94" i="92"/>
  <c r="G94" i="92"/>
  <c r="L94" i="91"/>
  <c r="G94" i="91"/>
  <c r="L61" i="91"/>
  <c r="G61" i="91"/>
  <c r="L94" i="106"/>
  <c r="G94" i="106"/>
  <c r="L61" i="106"/>
  <c r="G61" i="106"/>
  <c r="L94" i="89"/>
  <c r="G94" i="89"/>
  <c r="L61" i="89"/>
  <c r="G61" i="89"/>
  <c r="L94" i="105"/>
  <c r="G94" i="105"/>
  <c r="L61" i="105"/>
  <c r="G61" i="105"/>
  <c r="L94" i="104"/>
  <c r="G94" i="104"/>
  <c r="L61" i="104"/>
  <c r="G61" i="104"/>
  <c r="L94" i="103"/>
  <c r="G94" i="103"/>
  <c r="L61" i="103"/>
  <c r="G61" i="103"/>
  <c r="L94" i="102"/>
  <c r="G94" i="102"/>
  <c r="L61" i="102"/>
  <c r="G61" i="102"/>
  <c r="L94" i="84"/>
  <c r="G94" i="84"/>
  <c r="L61" i="84"/>
  <c r="G61" i="84"/>
  <c r="L94" i="101"/>
  <c r="G94" i="101"/>
  <c r="L61" i="101"/>
  <c r="G61" i="101"/>
  <c r="L94" i="100"/>
  <c r="G94" i="100"/>
  <c r="L61" i="100"/>
  <c r="G61" i="100"/>
  <c r="L61" i="99"/>
  <c r="G61" i="99"/>
  <c r="L94" i="99"/>
  <c r="G94" i="99"/>
  <c r="L61" i="80"/>
  <c r="G61" i="80"/>
  <c r="L94" i="80"/>
  <c r="G94" i="80"/>
  <c r="G28" i="79"/>
  <c r="L61" i="79"/>
  <c r="G61" i="79"/>
  <c r="L94" i="79"/>
  <c r="G94" i="79"/>
  <c r="L94" i="78"/>
  <c r="G94" i="78"/>
  <c r="L61" i="78"/>
  <c r="G61" i="78"/>
  <c r="G28" i="78"/>
  <c r="G94" i="98"/>
  <c r="L94" i="98"/>
  <c r="L61" i="98"/>
  <c r="G61" i="98"/>
  <c r="L94" i="50"/>
  <c r="G94" i="50"/>
  <c r="L61" i="50"/>
  <c r="G61" i="50"/>
  <c r="G65" i="107"/>
  <c r="G62" i="107"/>
  <c r="G59" i="107"/>
  <c r="G57" i="107"/>
  <c r="G54" i="107"/>
  <c r="G73" i="107" s="1"/>
  <c r="G40" i="107"/>
  <c r="G37" i="107"/>
  <c r="G34" i="107"/>
  <c r="G32" i="107"/>
  <c r="G29" i="107"/>
  <c r="G48" i="107" s="1"/>
  <c r="G15" i="107"/>
  <c r="G12" i="107"/>
  <c r="G9" i="107"/>
  <c r="G7" i="107"/>
  <c r="G4" i="107"/>
  <c r="G23" i="107" s="1"/>
  <c r="L91" i="106"/>
  <c r="G91" i="106"/>
  <c r="L90" i="106"/>
  <c r="G90" i="106"/>
  <c r="L89" i="106"/>
  <c r="G89" i="106"/>
  <c r="L88" i="106"/>
  <c r="G88" i="106"/>
  <c r="L87" i="106"/>
  <c r="G87" i="106"/>
  <c r="L86" i="106"/>
  <c r="G86" i="106"/>
  <c r="L82" i="106"/>
  <c r="G82" i="106"/>
  <c r="L81" i="106"/>
  <c r="G81" i="106"/>
  <c r="L80" i="106"/>
  <c r="G80" i="106"/>
  <c r="L79" i="106"/>
  <c r="G79" i="106"/>
  <c r="L78" i="106"/>
  <c r="G78" i="106"/>
  <c r="L77" i="106"/>
  <c r="G77" i="106"/>
  <c r="L76" i="106"/>
  <c r="G76" i="106"/>
  <c r="L58" i="106"/>
  <c r="G58" i="106"/>
  <c r="L57" i="106"/>
  <c r="G57" i="106"/>
  <c r="L56" i="106"/>
  <c r="G56" i="106"/>
  <c r="L55" i="106"/>
  <c r="G55" i="106"/>
  <c r="L54" i="106"/>
  <c r="G54" i="106"/>
  <c r="L53" i="106"/>
  <c r="G53" i="106"/>
  <c r="L49" i="106"/>
  <c r="G49" i="106"/>
  <c r="L48" i="106"/>
  <c r="G48" i="106"/>
  <c r="L47" i="106"/>
  <c r="G47" i="106"/>
  <c r="L46" i="106"/>
  <c r="G46" i="106"/>
  <c r="L45" i="106"/>
  <c r="G45" i="106"/>
  <c r="L44" i="106"/>
  <c r="G44" i="106"/>
  <c r="L43" i="106"/>
  <c r="G43" i="106"/>
  <c r="G25" i="106"/>
  <c r="G24" i="106"/>
  <c r="G23" i="106"/>
  <c r="G22" i="106"/>
  <c r="G21" i="106"/>
  <c r="G20" i="106"/>
  <c r="G28" i="106" s="1"/>
  <c r="G16" i="106"/>
  <c r="G15" i="106"/>
  <c r="G14" i="106"/>
  <c r="G13" i="106"/>
  <c r="G12" i="106"/>
  <c r="G11" i="106"/>
  <c r="G10" i="106"/>
  <c r="L91" i="105"/>
  <c r="G91" i="105"/>
  <c r="L90" i="105"/>
  <c r="G90" i="105"/>
  <c r="L89" i="105"/>
  <c r="G89" i="105"/>
  <c r="L88" i="105"/>
  <c r="G88" i="105"/>
  <c r="L87" i="105"/>
  <c r="G87" i="105"/>
  <c r="L86" i="105"/>
  <c r="G86" i="105"/>
  <c r="L82" i="105"/>
  <c r="G82" i="105"/>
  <c r="L81" i="105"/>
  <c r="G81" i="105"/>
  <c r="L80" i="105"/>
  <c r="G80" i="105"/>
  <c r="L79" i="105"/>
  <c r="G79" i="105"/>
  <c r="L78" i="105"/>
  <c r="G78" i="105"/>
  <c r="L77" i="105"/>
  <c r="G77" i="105"/>
  <c r="L76" i="105"/>
  <c r="G76" i="105"/>
  <c r="L58" i="105"/>
  <c r="G58" i="105"/>
  <c r="L57" i="105"/>
  <c r="G57" i="105"/>
  <c r="L56" i="105"/>
  <c r="G56" i="105"/>
  <c r="L55" i="105"/>
  <c r="G55" i="105"/>
  <c r="L54" i="105"/>
  <c r="G54" i="105"/>
  <c r="L53" i="105"/>
  <c r="G53" i="105"/>
  <c r="L49" i="105"/>
  <c r="G49" i="105"/>
  <c r="L48" i="105"/>
  <c r="G48" i="105"/>
  <c r="L47" i="105"/>
  <c r="G47" i="105"/>
  <c r="L46" i="105"/>
  <c r="G46" i="105"/>
  <c r="L45" i="105"/>
  <c r="G45" i="105"/>
  <c r="L44" i="105"/>
  <c r="G44" i="105"/>
  <c r="L43" i="105"/>
  <c r="G43" i="105"/>
  <c r="G25" i="105"/>
  <c r="G24" i="105"/>
  <c r="G23" i="105"/>
  <c r="G22" i="105"/>
  <c r="G21" i="105"/>
  <c r="G20" i="105"/>
  <c r="G28" i="105" s="1"/>
  <c r="G16" i="105"/>
  <c r="G15" i="105"/>
  <c r="G14" i="105"/>
  <c r="G13" i="105"/>
  <c r="G12" i="105"/>
  <c r="G11" i="105"/>
  <c r="G10" i="105"/>
  <c r="L91" i="104"/>
  <c r="G91" i="104"/>
  <c r="L90" i="104"/>
  <c r="G90" i="104"/>
  <c r="L89" i="104"/>
  <c r="G89" i="104"/>
  <c r="L88" i="104"/>
  <c r="G88" i="104"/>
  <c r="L87" i="104"/>
  <c r="G87" i="104"/>
  <c r="L86" i="104"/>
  <c r="G86" i="104"/>
  <c r="L82" i="104"/>
  <c r="G82" i="104"/>
  <c r="L81" i="104"/>
  <c r="G81" i="104"/>
  <c r="L80" i="104"/>
  <c r="G80" i="104"/>
  <c r="L79" i="104"/>
  <c r="G79" i="104"/>
  <c r="L78" i="104"/>
  <c r="G78" i="104"/>
  <c r="L77" i="104"/>
  <c r="G77" i="104"/>
  <c r="L76" i="104"/>
  <c r="G76" i="104"/>
  <c r="L58" i="104"/>
  <c r="G58" i="104"/>
  <c r="L57" i="104"/>
  <c r="G57" i="104"/>
  <c r="L56" i="104"/>
  <c r="G56" i="104"/>
  <c r="L55" i="104"/>
  <c r="G55" i="104"/>
  <c r="L54" i="104"/>
  <c r="G54" i="104"/>
  <c r="L53" i="104"/>
  <c r="G53" i="104"/>
  <c r="L49" i="104"/>
  <c r="G49" i="104"/>
  <c r="L48" i="104"/>
  <c r="G48" i="104"/>
  <c r="L47" i="104"/>
  <c r="G47" i="104"/>
  <c r="L46" i="104"/>
  <c r="G46" i="104"/>
  <c r="L45" i="104"/>
  <c r="G45" i="104"/>
  <c r="L44" i="104"/>
  <c r="G44" i="104"/>
  <c r="L43" i="104"/>
  <c r="G43" i="104"/>
  <c r="G25" i="104"/>
  <c r="G24" i="104"/>
  <c r="G23" i="104"/>
  <c r="G22" i="104"/>
  <c r="G21" i="104"/>
  <c r="G20" i="104"/>
  <c r="G28" i="104" s="1"/>
  <c r="G16" i="104"/>
  <c r="G15" i="104"/>
  <c r="G14" i="104"/>
  <c r="G13" i="104"/>
  <c r="G12" i="104"/>
  <c r="G11" i="104"/>
  <c r="G10" i="104"/>
  <c r="L91" i="103"/>
  <c r="G91" i="103"/>
  <c r="L90" i="103"/>
  <c r="G90" i="103"/>
  <c r="L89" i="103"/>
  <c r="G89" i="103"/>
  <c r="L88" i="103"/>
  <c r="G88" i="103"/>
  <c r="L87" i="103"/>
  <c r="G87" i="103"/>
  <c r="L86" i="103"/>
  <c r="G86" i="103"/>
  <c r="L82" i="103"/>
  <c r="G82" i="103"/>
  <c r="L81" i="103"/>
  <c r="G81" i="103"/>
  <c r="L80" i="103"/>
  <c r="G80" i="103"/>
  <c r="L79" i="103"/>
  <c r="G79" i="103"/>
  <c r="L78" i="103"/>
  <c r="G78" i="103"/>
  <c r="L77" i="103"/>
  <c r="G77" i="103"/>
  <c r="L76" i="103"/>
  <c r="G76" i="103"/>
  <c r="L58" i="103"/>
  <c r="G58" i="103"/>
  <c r="L57" i="103"/>
  <c r="G57" i="103"/>
  <c r="L56" i="103"/>
  <c r="G56" i="103"/>
  <c r="L55" i="103"/>
  <c r="G55" i="103"/>
  <c r="L54" i="103"/>
  <c r="G54" i="103"/>
  <c r="L53" i="103"/>
  <c r="G53" i="103"/>
  <c r="L49" i="103"/>
  <c r="G49" i="103"/>
  <c r="L48" i="103"/>
  <c r="G48" i="103"/>
  <c r="L47" i="103"/>
  <c r="G47" i="103"/>
  <c r="L46" i="103"/>
  <c r="G46" i="103"/>
  <c r="L45" i="103"/>
  <c r="G45" i="103"/>
  <c r="L44" i="103"/>
  <c r="G44" i="103"/>
  <c r="L43" i="103"/>
  <c r="G43" i="103"/>
  <c r="G25" i="103"/>
  <c r="G24" i="103"/>
  <c r="G23" i="103"/>
  <c r="G22" i="103"/>
  <c r="G21" i="103"/>
  <c r="G20" i="103"/>
  <c r="G28" i="103" s="1"/>
  <c r="G16" i="103"/>
  <c r="G15" i="103"/>
  <c r="G14" i="103"/>
  <c r="G13" i="103"/>
  <c r="G12" i="103"/>
  <c r="G11" i="103"/>
  <c r="G10" i="103"/>
  <c r="L91" i="102"/>
  <c r="G91" i="102"/>
  <c r="L90" i="102"/>
  <c r="G90" i="102"/>
  <c r="L89" i="102"/>
  <c r="G89" i="102"/>
  <c r="L88" i="102"/>
  <c r="G88" i="102"/>
  <c r="L87" i="102"/>
  <c r="G87" i="102"/>
  <c r="L86" i="102"/>
  <c r="G86" i="102"/>
  <c r="L82" i="102"/>
  <c r="G82" i="102"/>
  <c r="L81" i="102"/>
  <c r="G81" i="102"/>
  <c r="L80" i="102"/>
  <c r="G80" i="102"/>
  <c r="L79" i="102"/>
  <c r="G79" i="102"/>
  <c r="L78" i="102"/>
  <c r="G78" i="102"/>
  <c r="L77" i="102"/>
  <c r="G77" i="102"/>
  <c r="L76" i="102"/>
  <c r="G76" i="102"/>
  <c r="L58" i="102"/>
  <c r="G58" i="102"/>
  <c r="L57" i="102"/>
  <c r="G57" i="102"/>
  <c r="L56" i="102"/>
  <c r="G56" i="102"/>
  <c r="L55" i="102"/>
  <c r="G55" i="102"/>
  <c r="L54" i="102"/>
  <c r="G54" i="102"/>
  <c r="L53" i="102"/>
  <c r="G53" i="102"/>
  <c r="L49" i="102"/>
  <c r="G49" i="102"/>
  <c r="L48" i="102"/>
  <c r="G48" i="102"/>
  <c r="L47" i="102"/>
  <c r="G47" i="102"/>
  <c r="L46" i="102"/>
  <c r="G46" i="102"/>
  <c r="L45" i="102"/>
  <c r="G45" i="102"/>
  <c r="L44" i="102"/>
  <c r="G44" i="102"/>
  <c r="L43" i="102"/>
  <c r="G43" i="102"/>
  <c r="G25" i="102"/>
  <c r="G24" i="102"/>
  <c r="G23" i="102"/>
  <c r="G22" i="102"/>
  <c r="G21" i="102"/>
  <c r="G20" i="102"/>
  <c r="G28" i="102" s="1"/>
  <c r="G16" i="102"/>
  <c r="G15" i="102"/>
  <c r="G14" i="102"/>
  <c r="G13" i="102"/>
  <c r="G12" i="102"/>
  <c r="G11" i="102"/>
  <c r="G10" i="102"/>
  <c r="L91" i="101"/>
  <c r="G91" i="101"/>
  <c r="L90" i="101"/>
  <c r="G90" i="101"/>
  <c r="L89" i="101"/>
  <c r="G89" i="101"/>
  <c r="L88" i="101"/>
  <c r="G88" i="101"/>
  <c r="L87" i="101"/>
  <c r="G87" i="101"/>
  <c r="L86" i="101"/>
  <c r="G86" i="101"/>
  <c r="L82" i="101"/>
  <c r="G82" i="101"/>
  <c r="L81" i="101"/>
  <c r="G81" i="101"/>
  <c r="L80" i="101"/>
  <c r="G80" i="101"/>
  <c r="L79" i="101"/>
  <c r="G79" i="101"/>
  <c r="L78" i="101"/>
  <c r="G78" i="101"/>
  <c r="L77" i="101"/>
  <c r="G77" i="101"/>
  <c r="L76" i="101"/>
  <c r="G76" i="101"/>
  <c r="L58" i="101"/>
  <c r="G58" i="101"/>
  <c r="L57" i="101"/>
  <c r="G57" i="101"/>
  <c r="L56" i="101"/>
  <c r="G56" i="101"/>
  <c r="L55" i="101"/>
  <c r="G55" i="101"/>
  <c r="L54" i="101"/>
  <c r="G54" i="101"/>
  <c r="L53" i="101"/>
  <c r="G53" i="101"/>
  <c r="L49" i="101"/>
  <c r="G49" i="101"/>
  <c r="L48" i="101"/>
  <c r="G48" i="101"/>
  <c r="L47" i="101"/>
  <c r="G47" i="101"/>
  <c r="L46" i="101"/>
  <c r="G46" i="101"/>
  <c r="L45" i="101"/>
  <c r="G45" i="101"/>
  <c r="L44" i="101"/>
  <c r="G44" i="101"/>
  <c r="L43" i="101"/>
  <c r="G43" i="101"/>
  <c r="G25" i="101"/>
  <c r="G24" i="101"/>
  <c r="G23" i="101"/>
  <c r="G22" i="101"/>
  <c r="G21" i="101"/>
  <c r="G20" i="101"/>
  <c r="G28" i="101" s="1"/>
  <c r="G16" i="101"/>
  <c r="G15" i="101"/>
  <c r="G14" i="101"/>
  <c r="G13" i="101"/>
  <c r="G12" i="101"/>
  <c r="G11" i="101"/>
  <c r="G10" i="101"/>
  <c r="L91" i="100"/>
  <c r="G91" i="100"/>
  <c r="L90" i="100"/>
  <c r="G90" i="100"/>
  <c r="L89" i="100"/>
  <c r="G89" i="100"/>
  <c r="L88" i="100"/>
  <c r="G88" i="100"/>
  <c r="L87" i="100"/>
  <c r="G87" i="100"/>
  <c r="L86" i="100"/>
  <c r="G86" i="100"/>
  <c r="L82" i="100"/>
  <c r="G82" i="100"/>
  <c r="L81" i="100"/>
  <c r="G81" i="100"/>
  <c r="L80" i="100"/>
  <c r="G80" i="100"/>
  <c r="L79" i="100"/>
  <c r="G79" i="100"/>
  <c r="L78" i="100"/>
  <c r="G78" i="100"/>
  <c r="L77" i="100"/>
  <c r="G77" i="100"/>
  <c r="L76" i="100"/>
  <c r="G76" i="100"/>
  <c r="L58" i="100"/>
  <c r="G58" i="100"/>
  <c r="L57" i="100"/>
  <c r="G57" i="100"/>
  <c r="L56" i="100"/>
  <c r="G56" i="100"/>
  <c r="L55" i="100"/>
  <c r="G55" i="100"/>
  <c r="L54" i="100"/>
  <c r="G54" i="100"/>
  <c r="L53" i="100"/>
  <c r="G53" i="100"/>
  <c r="L49" i="100"/>
  <c r="G49" i="100"/>
  <c r="L48" i="100"/>
  <c r="G48" i="100"/>
  <c r="L47" i="100"/>
  <c r="G47" i="100"/>
  <c r="L46" i="100"/>
  <c r="G46" i="100"/>
  <c r="L45" i="100"/>
  <c r="G45" i="100"/>
  <c r="L44" i="100"/>
  <c r="G44" i="100"/>
  <c r="L43" i="100"/>
  <c r="G43" i="100"/>
  <c r="G25" i="100"/>
  <c r="G24" i="100"/>
  <c r="G23" i="100"/>
  <c r="G22" i="100"/>
  <c r="G21" i="100"/>
  <c r="G20" i="100"/>
  <c r="G28" i="100" s="1"/>
  <c r="G16" i="100"/>
  <c r="G15" i="100"/>
  <c r="G14" i="100"/>
  <c r="G13" i="100"/>
  <c r="G12" i="100"/>
  <c r="G11" i="100"/>
  <c r="G10" i="100"/>
  <c r="L91" i="99"/>
  <c r="G91" i="99"/>
  <c r="L90" i="99"/>
  <c r="G90" i="99"/>
  <c r="L89" i="99"/>
  <c r="G89" i="99"/>
  <c r="L88" i="99"/>
  <c r="G88" i="99"/>
  <c r="L87" i="99"/>
  <c r="G87" i="99"/>
  <c r="L86" i="99"/>
  <c r="G86" i="99"/>
  <c r="L82" i="99"/>
  <c r="G82" i="99"/>
  <c r="L81" i="99"/>
  <c r="G81" i="99"/>
  <c r="L80" i="99"/>
  <c r="G80" i="99"/>
  <c r="L79" i="99"/>
  <c r="G79" i="99"/>
  <c r="L78" i="99"/>
  <c r="G78" i="99"/>
  <c r="L77" i="99"/>
  <c r="G77" i="99"/>
  <c r="L76" i="99"/>
  <c r="G76" i="99"/>
  <c r="L58" i="99"/>
  <c r="G58" i="99"/>
  <c r="L57" i="99"/>
  <c r="G57" i="99"/>
  <c r="L56" i="99"/>
  <c r="G56" i="99"/>
  <c r="L55" i="99"/>
  <c r="G55" i="99"/>
  <c r="L54" i="99"/>
  <c r="G54" i="99"/>
  <c r="L53" i="99"/>
  <c r="G53" i="99"/>
  <c r="L49" i="99"/>
  <c r="G49" i="99"/>
  <c r="L48" i="99"/>
  <c r="G48" i="99"/>
  <c r="L47" i="99"/>
  <c r="G47" i="99"/>
  <c r="L46" i="99"/>
  <c r="G46" i="99"/>
  <c r="L45" i="99"/>
  <c r="G45" i="99"/>
  <c r="L44" i="99"/>
  <c r="G44" i="99"/>
  <c r="L43" i="99"/>
  <c r="G43" i="99"/>
  <c r="G25" i="99"/>
  <c r="G24" i="99"/>
  <c r="G23" i="99"/>
  <c r="G22" i="99"/>
  <c r="G21" i="99"/>
  <c r="G20" i="99"/>
  <c r="G28" i="99" s="1"/>
  <c r="G16" i="99"/>
  <c r="G15" i="99"/>
  <c r="G14" i="99"/>
  <c r="G13" i="99"/>
  <c r="G12" i="99"/>
  <c r="G11" i="99"/>
  <c r="G10" i="99"/>
  <c r="H91" i="98"/>
  <c r="L91" i="98" s="1"/>
  <c r="G91" i="98"/>
  <c r="H90" i="98"/>
  <c r="L90" i="98" s="1"/>
  <c r="G90" i="98"/>
  <c r="H89" i="98"/>
  <c r="L89" i="98" s="1"/>
  <c r="G89" i="98"/>
  <c r="H88" i="98"/>
  <c r="L88" i="98" s="1"/>
  <c r="G88" i="98"/>
  <c r="L87" i="98"/>
  <c r="G87" i="98"/>
  <c r="H86" i="98"/>
  <c r="L86" i="98" s="1"/>
  <c r="G86" i="98"/>
  <c r="H82" i="98"/>
  <c r="L82" i="98" s="1"/>
  <c r="G82" i="98"/>
  <c r="H81" i="98"/>
  <c r="L81" i="98" s="1"/>
  <c r="G81" i="98"/>
  <c r="H80" i="98"/>
  <c r="L80" i="98" s="1"/>
  <c r="G80" i="98"/>
  <c r="H79" i="98"/>
  <c r="L79" i="98" s="1"/>
  <c r="G79" i="98"/>
  <c r="H78" i="98"/>
  <c r="L78" i="98" s="1"/>
  <c r="G78" i="98"/>
  <c r="H77" i="98"/>
  <c r="L77" i="98" s="1"/>
  <c r="G77" i="98"/>
  <c r="H76" i="98"/>
  <c r="L76" i="98" s="1"/>
  <c r="G76" i="98"/>
  <c r="H75" i="98"/>
  <c r="H58" i="98"/>
  <c r="L58" i="98" s="1"/>
  <c r="G58" i="98"/>
  <c r="H57" i="98"/>
  <c r="L57" i="98" s="1"/>
  <c r="G57" i="98"/>
  <c r="H56" i="98"/>
  <c r="L56" i="98" s="1"/>
  <c r="G56" i="98"/>
  <c r="H55" i="98"/>
  <c r="L55" i="98" s="1"/>
  <c r="G55" i="98"/>
  <c r="L54" i="98"/>
  <c r="G54" i="98"/>
  <c r="H53" i="98"/>
  <c r="L53" i="98" s="1"/>
  <c r="G53" i="98"/>
  <c r="H49" i="98"/>
  <c r="L49" i="98" s="1"/>
  <c r="G49" i="98"/>
  <c r="H48" i="98"/>
  <c r="L48" i="98" s="1"/>
  <c r="G48" i="98"/>
  <c r="H47" i="98"/>
  <c r="L47" i="98" s="1"/>
  <c r="G47" i="98"/>
  <c r="H46" i="98"/>
  <c r="L46" i="98" s="1"/>
  <c r="G46" i="98"/>
  <c r="H45" i="98"/>
  <c r="L45" i="98" s="1"/>
  <c r="G45" i="98"/>
  <c r="H44" i="98"/>
  <c r="L44" i="98" s="1"/>
  <c r="G44" i="98"/>
  <c r="H43" i="98"/>
  <c r="L43" i="98" s="1"/>
  <c r="G43" i="98"/>
  <c r="H42" i="98"/>
  <c r="G25" i="98"/>
  <c r="G24" i="98"/>
  <c r="G23" i="98"/>
  <c r="G22" i="98"/>
  <c r="G21" i="98"/>
  <c r="G20" i="98"/>
  <c r="G28" i="98" s="1"/>
  <c r="G16" i="98"/>
  <c r="G15" i="98"/>
  <c r="G14" i="98"/>
  <c r="G13" i="98"/>
  <c r="G12" i="98"/>
  <c r="G11" i="98"/>
  <c r="G10" i="98"/>
  <c r="L87" i="97"/>
  <c r="G87" i="97"/>
  <c r="L54" i="97"/>
  <c r="G54" i="97"/>
  <c r="G21" i="97"/>
  <c r="L87" i="96"/>
  <c r="G87" i="96"/>
  <c r="E72" i="96"/>
  <c r="L54" i="96"/>
  <c r="G54" i="96"/>
  <c r="G21" i="96"/>
  <c r="L87" i="95"/>
  <c r="G87" i="95"/>
  <c r="L54" i="95"/>
  <c r="G54" i="95"/>
  <c r="G21" i="95"/>
  <c r="L87" i="94"/>
  <c r="G87" i="94"/>
  <c r="L54" i="94"/>
  <c r="G54" i="94"/>
  <c r="G21" i="94"/>
  <c r="L87" i="93"/>
  <c r="G87" i="93"/>
  <c r="L54" i="93"/>
  <c r="G54" i="93"/>
  <c r="G21" i="93"/>
  <c r="L87" i="92"/>
  <c r="G87" i="92"/>
  <c r="L54" i="92"/>
  <c r="G54" i="92"/>
  <c r="G21" i="92"/>
  <c r="L87" i="91"/>
  <c r="G87" i="91"/>
  <c r="L54" i="91"/>
  <c r="G54" i="91"/>
  <c r="G21" i="91"/>
  <c r="L87" i="89"/>
  <c r="G87" i="89"/>
  <c r="L54" i="89"/>
  <c r="G54" i="89"/>
  <c r="G21" i="89"/>
  <c r="L87" i="84"/>
  <c r="G87" i="84"/>
  <c r="L54" i="84"/>
  <c r="G54" i="84"/>
  <c r="G21" i="84"/>
  <c r="L87" i="80"/>
  <c r="G87" i="80"/>
  <c r="L54" i="80"/>
  <c r="G54" i="80"/>
  <c r="G21" i="80"/>
  <c r="L87" i="79"/>
  <c r="G87" i="79"/>
  <c r="L54" i="79"/>
  <c r="G54" i="79"/>
  <c r="G21" i="79"/>
  <c r="L87" i="78"/>
  <c r="G87" i="78"/>
  <c r="L54" i="78"/>
  <c r="G54" i="78"/>
  <c r="G21" i="78"/>
  <c r="G82" i="50"/>
  <c r="G81" i="50"/>
  <c r="G80" i="50"/>
  <c r="G79" i="50"/>
  <c r="G78" i="50"/>
  <c r="G77" i="50"/>
  <c r="G76" i="50"/>
  <c r="G75" i="50"/>
  <c r="G49" i="50"/>
  <c r="G48" i="50"/>
  <c r="G47" i="50"/>
  <c r="G46" i="50"/>
  <c r="G45" i="50"/>
  <c r="G44" i="50"/>
  <c r="G43" i="50"/>
  <c r="G42" i="50"/>
  <c r="G16" i="50"/>
  <c r="G15" i="50"/>
  <c r="G14" i="50"/>
  <c r="G13" i="50"/>
  <c r="G12" i="50"/>
  <c r="G11" i="50"/>
  <c r="G10" i="50"/>
  <c r="G9" i="50"/>
  <c r="G9" i="106" l="1"/>
  <c r="G18" i="106" s="1"/>
  <c r="G30" i="106" s="1"/>
  <c r="M30" i="106" s="1"/>
  <c r="G42" i="106"/>
  <c r="G51" i="106" s="1"/>
  <c r="G63" i="106" s="1"/>
  <c r="L42" i="106"/>
  <c r="L51" i="106" s="1"/>
  <c r="L63" i="106"/>
  <c r="G75" i="106"/>
  <c r="G84" i="106" s="1"/>
  <c r="G96" i="106" s="1"/>
  <c r="L75" i="106"/>
  <c r="L84" i="106" s="1"/>
  <c r="L96" i="106"/>
  <c r="G9" i="105"/>
  <c r="G18" i="105" s="1"/>
  <c r="G30" i="105" s="1"/>
  <c r="M30" i="105" s="1"/>
  <c r="G42" i="105"/>
  <c r="G51" i="105" s="1"/>
  <c r="G63" i="105" s="1"/>
  <c r="L42" i="105"/>
  <c r="L51" i="105" s="1"/>
  <c r="L63" i="105"/>
  <c r="G75" i="105"/>
  <c r="G84" i="105" s="1"/>
  <c r="G96" i="105" s="1"/>
  <c r="L75" i="105"/>
  <c r="L84" i="105" s="1"/>
  <c r="L96" i="105"/>
  <c r="G9" i="104"/>
  <c r="G18" i="104" s="1"/>
  <c r="G30" i="104" s="1"/>
  <c r="M30" i="104" s="1"/>
  <c r="G42" i="104"/>
  <c r="G51" i="104" s="1"/>
  <c r="G63" i="104" s="1"/>
  <c r="L42" i="104"/>
  <c r="L51" i="104" s="1"/>
  <c r="L63" i="104"/>
  <c r="G75" i="104"/>
  <c r="G84" i="104" s="1"/>
  <c r="G96" i="104" s="1"/>
  <c r="L75" i="104"/>
  <c r="L84" i="104" s="1"/>
  <c r="L96" i="104"/>
  <c r="G9" i="103"/>
  <c r="G18" i="103" s="1"/>
  <c r="G30" i="103" s="1"/>
  <c r="M30" i="103" s="1"/>
  <c r="G42" i="103"/>
  <c r="G51" i="103" s="1"/>
  <c r="G63" i="103" s="1"/>
  <c r="L42" i="103"/>
  <c r="L51" i="103" s="1"/>
  <c r="L63" i="103"/>
  <c r="G75" i="103"/>
  <c r="G84" i="103" s="1"/>
  <c r="G96" i="103" s="1"/>
  <c r="L75" i="103"/>
  <c r="L84" i="103" s="1"/>
  <c r="L96" i="103"/>
  <c r="G9" i="102"/>
  <c r="G18" i="102" s="1"/>
  <c r="G30" i="102" s="1"/>
  <c r="M30" i="102" s="1"/>
  <c r="G42" i="102"/>
  <c r="G51" i="102" s="1"/>
  <c r="G63" i="102" s="1"/>
  <c r="L42" i="102"/>
  <c r="L51" i="102" s="1"/>
  <c r="L63" i="102"/>
  <c r="G75" i="102"/>
  <c r="G84" i="102" s="1"/>
  <c r="G96" i="102" s="1"/>
  <c r="L75" i="102"/>
  <c r="L84" i="102" s="1"/>
  <c r="L96" i="102"/>
  <c r="G9" i="101"/>
  <c r="G18" i="101" s="1"/>
  <c r="G30" i="101" s="1"/>
  <c r="M30" i="101" s="1"/>
  <c r="G42" i="101"/>
  <c r="G51" i="101" s="1"/>
  <c r="G63" i="101" s="1"/>
  <c r="L42" i="101"/>
  <c r="L51" i="101" s="1"/>
  <c r="L63" i="101"/>
  <c r="G75" i="101"/>
  <c r="G84" i="101" s="1"/>
  <c r="G96" i="101" s="1"/>
  <c r="L75" i="101"/>
  <c r="L84" i="101" s="1"/>
  <c r="L96" i="101"/>
  <c r="G9" i="100"/>
  <c r="G18" i="100" s="1"/>
  <c r="G30" i="100" s="1"/>
  <c r="M30" i="100" s="1"/>
  <c r="G42" i="100"/>
  <c r="G51" i="100" s="1"/>
  <c r="G63" i="100" s="1"/>
  <c r="L42" i="100"/>
  <c r="L51" i="100" s="1"/>
  <c r="L63" i="100"/>
  <c r="G75" i="100"/>
  <c r="G84" i="100" s="1"/>
  <c r="G96" i="100" s="1"/>
  <c r="L75" i="100"/>
  <c r="L84" i="100" s="1"/>
  <c r="L96" i="100"/>
  <c r="G9" i="99"/>
  <c r="G18" i="99" s="1"/>
  <c r="G30" i="99" s="1"/>
  <c r="M30" i="99" s="1"/>
  <c r="G42" i="99"/>
  <c r="G51" i="99" s="1"/>
  <c r="G63" i="99" s="1"/>
  <c r="L42" i="99"/>
  <c r="L51" i="99" s="1"/>
  <c r="L63" i="99"/>
  <c r="G75" i="99"/>
  <c r="G84" i="99" s="1"/>
  <c r="G96" i="99" s="1"/>
  <c r="L75" i="99"/>
  <c r="L84" i="99" s="1"/>
  <c r="L96" i="99"/>
  <c r="G9" i="98"/>
  <c r="G18" i="98" s="1"/>
  <c r="G30" i="98" s="1"/>
  <c r="M30" i="98" s="1"/>
  <c r="G42" i="98"/>
  <c r="G51" i="98" s="1"/>
  <c r="G63" i="98" s="1"/>
  <c r="H51" i="98"/>
  <c r="L42" i="98"/>
  <c r="L51" i="98" s="1"/>
  <c r="L63" i="98"/>
  <c r="G75" i="98"/>
  <c r="G84" i="98" s="1"/>
  <c r="G96" i="98" s="1"/>
  <c r="H84" i="98"/>
  <c r="L75" i="98"/>
  <c r="L84" i="98" s="1"/>
  <c r="L96" i="98"/>
  <c r="G25" i="97"/>
  <c r="G24" i="97"/>
  <c r="G23" i="97"/>
  <c r="G22" i="97"/>
  <c r="G20" i="97"/>
  <c r="G28" i="97" s="1"/>
  <c r="G16" i="97"/>
  <c r="G15" i="97"/>
  <c r="G14" i="97"/>
  <c r="G13" i="97"/>
  <c r="G12" i="97"/>
  <c r="G11" i="97"/>
  <c r="G10" i="97"/>
  <c r="L58" i="97"/>
  <c r="G58" i="97"/>
  <c r="L57" i="97"/>
  <c r="G57" i="97"/>
  <c r="L56" i="97"/>
  <c r="G56" i="97"/>
  <c r="L55" i="97"/>
  <c r="G55" i="97"/>
  <c r="L53" i="97"/>
  <c r="G53" i="97"/>
  <c r="L49" i="97"/>
  <c r="G49" i="97"/>
  <c r="L48" i="97"/>
  <c r="G48" i="97"/>
  <c r="L47" i="97"/>
  <c r="G47" i="97"/>
  <c r="L46" i="97"/>
  <c r="G46" i="97"/>
  <c r="L45" i="97"/>
  <c r="G45" i="97"/>
  <c r="L44" i="97"/>
  <c r="G44" i="97"/>
  <c r="L43" i="97"/>
  <c r="G43" i="97"/>
  <c r="L91" i="97"/>
  <c r="G91" i="97"/>
  <c r="L90" i="97"/>
  <c r="G90" i="97"/>
  <c r="L89" i="97"/>
  <c r="G89" i="97"/>
  <c r="L88" i="97"/>
  <c r="G88" i="97"/>
  <c r="L86" i="97"/>
  <c r="G86" i="97"/>
  <c r="L82" i="97"/>
  <c r="G82" i="97"/>
  <c r="L81" i="97"/>
  <c r="G81" i="97"/>
  <c r="L80" i="97"/>
  <c r="G80" i="97"/>
  <c r="L79" i="97"/>
  <c r="G79" i="97"/>
  <c r="L78" i="97"/>
  <c r="G78" i="97"/>
  <c r="L77" i="97"/>
  <c r="G77" i="97"/>
  <c r="L76" i="97"/>
  <c r="G76" i="97"/>
  <c r="G25" i="96"/>
  <c r="G24" i="96"/>
  <c r="G23" i="96"/>
  <c r="G22" i="96"/>
  <c r="G20" i="96"/>
  <c r="G28" i="96" s="1"/>
  <c r="G16" i="96"/>
  <c r="G15" i="96"/>
  <c r="G14" i="96"/>
  <c r="G13" i="96"/>
  <c r="G12" i="96"/>
  <c r="G11" i="96"/>
  <c r="G10" i="96"/>
  <c r="L58" i="96"/>
  <c r="G58" i="96"/>
  <c r="L57" i="96"/>
  <c r="G57" i="96"/>
  <c r="L56" i="96"/>
  <c r="G56" i="96"/>
  <c r="L55" i="96"/>
  <c r="G55" i="96"/>
  <c r="L53" i="96"/>
  <c r="G53" i="96"/>
  <c r="L49" i="96"/>
  <c r="G49" i="96"/>
  <c r="L48" i="96"/>
  <c r="G48" i="96"/>
  <c r="L47" i="96"/>
  <c r="G47" i="96"/>
  <c r="L46" i="96"/>
  <c r="G46" i="96"/>
  <c r="L45" i="96"/>
  <c r="G45" i="96"/>
  <c r="L44" i="96"/>
  <c r="G44" i="96"/>
  <c r="L43" i="96"/>
  <c r="G43" i="96"/>
  <c r="L91" i="96"/>
  <c r="G91" i="96"/>
  <c r="L90" i="96"/>
  <c r="G90" i="96"/>
  <c r="L89" i="96"/>
  <c r="G89" i="96"/>
  <c r="L88" i="96"/>
  <c r="G88" i="96"/>
  <c r="L86" i="96"/>
  <c r="G86" i="96"/>
  <c r="L82" i="96"/>
  <c r="G82" i="96"/>
  <c r="L81" i="96"/>
  <c r="G81" i="96"/>
  <c r="L80" i="96"/>
  <c r="G80" i="96"/>
  <c r="L79" i="96"/>
  <c r="G79" i="96"/>
  <c r="L78" i="96"/>
  <c r="G78" i="96"/>
  <c r="L77" i="96"/>
  <c r="G77" i="96"/>
  <c r="L76" i="96"/>
  <c r="G76" i="96"/>
  <c r="G25" i="95"/>
  <c r="G24" i="95"/>
  <c r="G23" i="95"/>
  <c r="G22" i="95"/>
  <c r="G20" i="95"/>
  <c r="G28" i="95" s="1"/>
  <c r="G16" i="95"/>
  <c r="G15" i="95"/>
  <c r="G14" i="95"/>
  <c r="G13" i="95"/>
  <c r="G12" i="95"/>
  <c r="G11" i="95"/>
  <c r="G10" i="95"/>
  <c r="L58" i="95"/>
  <c r="G58" i="95"/>
  <c r="L57" i="95"/>
  <c r="G57" i="95"/>
  <c r="L56" i="95"/>
  <c r="G56" i="95"/>
  <c r="L55" i="95"/>
  <c r="G55" i="95"/>
  <c r="L53" i="95"/>
  <c r="G53" i="95"/>
  <c r="L49" i="95"/>
  <c r="G49" i="95"/>
  <c r="L48" i="95"/>
  <c r="G48" i="95"/>
  <c r="L47" i="95"/>
  <c r="G47" i="95"/>
  <c r="L46" i="95"/>
  <c r="G46" i="95"/>
  <c r="L45" i="95"/>
  <c r="G45" i="95"/>
  <c r="L44" i="95"/>
  <c r="G44" i="95"/>
  <c r="L43" i="95"/>
  <c r="G43" i="95"/>
  <c r="L91" i="95"/>
  <c r="G91" i="95"/>
  <c r="L90" i="95"/>
  <c r="G90" i="95"/>
  <c r="L89" i="95"/>
  <c r="G89" i="95"/>
  <c r="L88" i="95"/>
  <c r="G88" i="95"/>
  <c r="L86" i="95"/>
  <c r="G86" i="95"/>
  <c r="L82" i="95"/>
  <c r="G82" i="95"/>
  <c r="L81" i="95"/>
  <c r="G81" i="95"/>
  <c r="L80" i="95"/>
  <c r="G80" i="95"/>
  <c r="L79" i="95"/>
  <c r="G79" i="95"/>
  <c r="L78" i="95"/>
  <c r="G78" i="95"/>
  <c r="L77" i="95"/>
  <c r="G77" i="95"/>
  <c r="L76" i="95"/>
  <c r="G76" i="95"/>
  <c r="G25" i="94"/>
  <c r="G24" i="94"/>
  <c r="G23" i="94"/>
  <c r="G22" i="94"/>
  <c r="G20" i="94"/>
  <c r="G28" i="94" s="1"/>
  <c r="G16" i="94"/>
  <c r="G15" i="94"/>
  <c r="G14" i="94"/>
  <c r="G13" i="94"/>
  <c r="G12" i="94"/>
  <c r="G11" i="94"/>
  <c r="G10" i="94"/>
  <c r="L58" i="94"/>
  <c r="G58" i="94"/>
  <c r="L57" i="94"/>
  <c r="G57" i="94"/>
  <c r="L56" i="94"/>
  <c r="G56" i="94"/>
  <c r="L55" i="94"/>
  <c r="G55" i="94"/>
  <c r="L53" i="94"/>
  <c r="G53" i="94"/>
  <c r="L49" i="94"/>
  <c r="G49" i="94"/>
  <c r="L48" i="94"/>
  <c r="G48" i="94"/>
  <c r="L47" i="94"/>
  <c r="G47" i="94"/>
  <c r="L46" i="94"/>
  <c r="G46" i="94"/>
  <c r="L45" i="94"/>
  <c r="G45" i="94"/>
  <c r="L44" i="94"/>
  <c r="G44" i="94"/>
  <c r="L43" i="94"/>
  <c r="G43" i="94"/>
  <c r="L91" i="94"/>
  <c r="G91" i="94"/>
  <c r="L90" i="94"/>
  <c r="G90" i="94"/>
  <c r="L89" i="94"/>
  <c r="G89" i="94"/>
  <c r="L88" i="94"/>
  <c r="G88" i="94"/>
  <c r="L86" i="94"/>
  <c r="G86" i="94"/>
  <c r="L82" i="94"/>
  <c r="G82" i="94"/>
  <c r="L81" i="94"/>
  <c r="G81" i="94"/>
  <c r="L80" i="94"/>
  <c r="G80" i="94"/>
  <c r="L79" i="94"/>
  <c r="G79" i="94"/>
  <c r="L78" i="94"/>
  <c r="G78" i="94"/>
  <c r="L77" i="94"/>
  <c r="G77" i="94"/>
  <c r="L76" i="94"/>
  <c r="G76" i="94"/>
  <c r="G25" i="93"/>
  <c r="G24" i="93"/>
  <c r="G23" i="93"/>
  <c r="G22" i="93"/>
  <c r="G20" i="93"/>
  <c r="G28" i="93" s="1"/>
  <c r="G16" i="93"/>
  <c r="G15" i="93"/>
  <c r="G14" i="93"/>
  <c r="G13" i="93"/>
  <c r="G12" i="93"/>
  <c r="G11" i="93"/>
  <c r="G10" i="93"/>
  <c r="L58" i="93"/>
  <c r="G58" i="93"/>
  <c r="L57" i="93"/>
  <c r="G57" i="93"/>
  <c r="L56" i="93"/>
  <c r="G56" i="93"/>
  <c r="L55" i="93"/>
  <c r="G55" i="93"/>
  <c r="L53" i="93"/>
  <c r="G53" i="93"/>
  <c r="L49" i="93"/>
  <c r="G49" i="93"/>
  <c r="L48" i="93"/>
  <c r="G48" i="93"/>
  <c r="L47" i="93"/>
  <c r="G47" i="93"/>
  <c r="L46" i="93"/>
  <c r="G46" i="93"/>
  <c r="L45" i="93"/>
  <c r="G45" i="93"/>
  <c r="L44" i="93"/>
  <c r="G44" i="93"/>
  <c r="L43" i="93"/>
  <c r="G43" i="93"/>
  <c r="L91" i="93"/>
  <c r="G91" i="93"/>
  <c r="L90" i="93"/>
  <c r="G90" i="93"/>
  <c r="L89" i="93"/>
  <c r="G89" i="93"/>
  <c r="L88" i="93"/>
  <c r="G88" i="93"/>
  <c r="L86" i="93"/>
  <c r="G86" i="93"/>
  <c r="L82" i="93"/>
  <c r="G82" i="93"/>
  <c r="L81" i="93"/>
  <c r="G81" i="93"/>
  <c r="L80" i="93"/>
  <c r="G80" i="93"/>
  <c r="L79" i="93"/>
  <c r="G79" i="93"/>
  <c r="L78" i="93"/>
  <c r="G78" i="93"/>
  <c r="L77" i="93"/>
  <c r="G77" i="93"/>
  <c r="L76" i="93"/>
  <c r="G76" i="93"/>
  <c r="G25" i="92"/>
  <c r="G24" i="92"/>
  <c r="G23" i="92"/>
  <c r="G22" i="92"/>
  <c r="G20" i="92"/>
  <c r="G28" i="92" s="1"/>
  <c r="G16" i="92"/>
  <c r="G15" i="92"/>
  <c r="G14" i="92"/>
  <c r="G13" i="92"/>
  <c r="G12" i="92"/>
  <c r="G11" i="92"/>
  <c r="G10" i="92"/>
  <c r="L58" i="92"/>
  <c r="G58" i="92"/>
  <c r="L57" i="92"/>
  <c r="G57" i="92"/>
  <c r="L56" i="92"/>
  <c r="G56" i="92"/>
  <c r="L55" i="92"/>
  <c r="G55" i="92"/>
  <c r="L53" i="92"/>
  <c r="G53" i="92"/>
  <c r="L49" i="92"/>
  <c r="G49" i="92"/>
  <c r="L48" i="92"/>
  <c r="G48" i="92"/>
  <c r="L47" i="92"/>
  <c r="G47" i="92"/>
  <c r="L46" i="92"/>
  <c r="G46" i="92"/>
  <c r="L45" i="92"/>
  <c r="G45" i="92"/>
  <c r="L44" i="92"/>
  <c r="G44" i="92"/>
  <c r="L43" i="92"/>
  <c r="G43" i="92"/>
  <c r="L91" i="92"/>
  <c r="G91" i="92"/>
  <c r="L90" i="92"/>
  <c r="G90" i="92"/>
  <c r="L89" i="92"/>
  <c r="G89" i="92"/>
  <c r="L88" i="92"/>
  <c r="G88" i="92"/>
  <c r="L86" i="92"/>
  <c r="G86" i="92"/>
  <c r="L82" i="92"/>
  <c r="G82" i="92"/>
  <c r="L81" i="92"/>
  <c r="G81" i="92"/>
  <c r="L80" i="92"/>
  <c r="G80" i="92"/>
  <c r="L79" i="92"/>
  <c r="G79" i="92"/>
  <c r="L78" i="92"/>
  <c r="G78" i="92"/>
  <c r="L77" i="92"/>
  <c r="G77" i="92"/>
  <c r="L76" i="92"/>
  <c r="G76" i="92"/>
  <c r="G25" i="91"/>
  <c r="G24" i="91"/>
  <c r="G23" i="91"/>
  <c r="G22" i="91"/>
  <c r="G20" i="91"/>
  <c r="G28" i="91" s="1"/>
  <c r="G16" i="91"/>
  <c r="G15" i="91"/>
  <c r="G14" i="91"/>
  <c r="G13" i="91"/>
  <c r="G12" i="91"/>
  <c r="G11" i="91"/>
  <c r="G10" i="91"/>
  <c r="L58" i="91"/>
  <c r="G58" i="91"/>
  <c r="L57" i="91"/>
  <c r="G57" i="91"/>
  <c r="L56" i="91"/>
  <c r="G56" i="91"/>
  <c r="L55" i="91"/>
  <c r="G55" i="91"/>
  <c r="L53" i="91"/>
  <c r="G53" i="91"/>
  <c r="L49" i="91"/>
  <c r="G49" i="91"/>
  <c r="L48" i="91"/>
  <c r="G48" i="91"/>
  <c r="L47" i="91"/>
  <c r="G47" i="91"/>
  <c r="L46" i="91"/>
  <c r="G46" i="91"/>
  <c r="L45" i="91"/>
  <c r="G45" i="91"/>
  <c r="L44" i="91"/>
  <c r="G44" i="91"/>
  <c r="L43" i="91"/>
  <c r="G43" i="91"/>
  <c r="L91" i="91"/>
  <c r="G91" i="91"/>
  <c r="L90" i="91"/>
  <c r="G90" i="91"/>
  <c r="L89" i="91"/>
  <c r="G89" i="91"/>
  <c r="L88" i="91"/>
  <c r="G88" i="91"/>
  <c r="L86" i="91"/>
  <c r="G86" i="91"/>
  <c r="L82" i="91"/>
  <c r="G82" i="91"/>
  <c r="L81" i="91"/>
  <c r="G81" i="91"/>
  <c r="L80" i="91"/>
  <c r="G80" i="91"/>
  <c r="L79" i="91"/>
  <c r="G79" i="91"/>
  <c r="L78" i="91"/>
  <c r="G78" i="91"/>
  <c r="L77" i="91"/>
  <c r="G77" i="91"/>
  <c r="L76" i="91"/>
  <c r="G76" i="91"/>
  <c r="G25" i="89"/>
  <c r="G24" i="89"/>
  <c r="G23" i="89"/>
  <c r="G22" i="89"/>
  <c r="G20" i="89"/>
  <c r="G28" i="89" s="1"/>
  <c r="G16" i="89"/>
  <c r="G15" i="89"/>
  <c r="G14" i="89"/>
  <c r="G13" i="89"/>
  <c r="G12" i="89"/>
  <c r="G11" i="89"/>
  <c r="G10" i="89"/>
  <c r="L58" i="89"/>
  <c r="G58" i="89"/>
  <c r="L57" i="89"/>
  <c r="G57" i="89"/>
  <c r="L56" i="89"/>
  <c r="G56" i="89"/>
  <c r="L55" i="89"/>
  <c r="G55" i="89"/>
  <c r="L53" i="89"/>
  <c r="G53" i="89"/>
  <c r="L49" i="89"/>
  <c r="G49" i="89"/>
  <c r="L48" i="89"/>
  <c r="G48" i="89"/>
  <c r="L47" i="89"/>
  <c r="G47" i="89"/>
  <c r="L46" i="89"/>
  <c r="G46" i="89"/>
  <c r="L45" i="89"/>
  <c r="G45" i="89"/>
  <c r="L44" i="89"/>
  <c r="G44" i="89"/>
  <c r="L43" i="89"/>
  <c r="G43" i="89"/>
  <c r="L91" i="89"/>
  <c r="G91" i="89"/>
  <c r="L90" i="89"/>
  <c r="G90" i="89"/>
  <c r="L89" i="89"/>
  <c r="G89" i="89"/>
  <c r="L88" i="89"/>
  <c r="G88" i="89"/>
  <c r="L86" i="89"/>
  <c r="G86" i="89"/>
  <c r="L82" i="89"/>
  <c r="G82" i="89"/>
  <c r="L81" i="89"/>
  <c r="G81" i="89"/>
  <c r="L80" i="89"/>
  <c r="G80" i="89"/>
  <c r="L79" i="89"/>
  <c r="G79" i="89"/>
  <c r="L78" i="89"/>
  <c r="G78" i="89"/>
  <c r="L77" i="89"/>
  <c r="G77" i="89"/>
  <c r="L76" i="89"/>
  <c r="G76" i="89"/>
  <c r="G25" i="84"/>
  <c r="G24" i="84"/>
  <c r="G23" i="84"/>
  <c r="G22" i="84"/>
  <c r="G20" i="84"/>
  <c r="G28" i="84" s="1"/>
  <c r="G16" i="84"/>
  <c r="G15" i="84"/>
  <c r="G14" i="84"/>
  <c r="G13" i="84"/>
  <c r="G12" i="84"/>
  <c r="G11" i="84"/>
  <c r="G10" i="84"/>
  <c r="L58" i="84"/>
  <c r="G58" i="84"/>
  <c r="L57" i="84"/>
  <c r="G57" i="84"/>
  <c r="L56" i="84"/>
  <c r="G56" i="84"/>
  <c r="L55" i="84"/>
  <c r="G55" i="84"/>
  <c r="L53" i="84"/>
  <c r="G53" i="84"/>
  <c r="L49" i="84"/>
  <c r="G49" i="84"/>
  <c r="L48" i="84"/>
  <c r="G48" i="84"/>
  <c r="L47" i="84"/>
  <c r="G47" i="84"/>
  <c r="L46" i="84"/>
  <c r="G46" i="84"/>
  <c r="L45" i="84"/>
  <c r="G45" i="84"/>
  <c r="L44" i="84"/>
  <c r="G44" i="84"/>
  <c r="L43" i="84"/>
  <c r="G43" i="84"/>
  <c r="L91" i="84"/>
  <c r="G91" i="84"/>
  <c r="L90" i="84"/>
  <c r="G90" i="84"/>
  <c r="L89" i="84"/>
  <c r="G89" i="84"/>
  <c r="L88" i="84"/>
  <c r="G88" i="84"/>
  <c r="L86" i="84"/>
  <c r="G86" i="84"/>
  <c r="L82" i="84"/>
  <c r="G82" i="84"/>
  <c r="L81" i="84"/>
  <c r="G81" i="84"/>
  <c r="L80" i="84"/>
  <c r="G80" i="84"/>
  <c r="L79" i="84"/>
  <c r="G79" i="84"/>
  <c r="L78" i="84"/>
  <c r="G78" i="84"/>
  <c r="L77" i="84"/>
  <c r="G77" i="84"/>
  <c r="L76" i="84"/>
  <c r="G76" i="84"/>
  <c r="G25" i="80"/>
  <c r="G24" i="80"/>
  <c r="G23" i="80"/>
  <c r="G22" i="80"/>
  <c r="G20" i="80"/>
  <c r="G28" i="80" s="1"/>
  <c r="G16" i="80"/>
  <c r="G15" i="80"/>
  <c r="G14" i="80"/>
  <c r="G13" i="80"/>
  <c r="G12" i="80"/>
  <c r="G11" i="80"/>
  <c r="G10" i="80"/>
  <c r="L58" i="80"/>
  <c r="G58" i="80"/>
  <c r="L57" i="80"/>
  <c r="G57" i="80"/>
  <c r="L56" i="80"/>
  <c r="G56" i="80"/>
  <c r="L55" i="80"/>
  <c r="G55" i="80"/>
  <c r="L53" i="80"/>
  <c r="G53" i="80"/>
  <c r="L49" i="80"/>
  <c r="G49" i="80"/>
  <c r="L48" i="80"/>
  <c r="G48" i="80"/>
  <c r="L47" i="80"/>
  <c r="G47" i="80"/>
  <c r="L46" i="80"/>
  <c r="G46" i="80"/>
  <c r="L45" i="80"/>
  <c r="G45" i="80"/>
  <c r="L44" i="80"/>
  <c r="G44" i="80"/>
  <c r="L43" i="80"/>
  <c r="G43" i="80"/>
  <c r="L91" i="80"/>
  <c r="G91" i="80"/>
  <c r="L90" i="80"/>
  <c r="G90" i="80"/>
  <c r="L89" i="80"/>
  <c r="G89" i="80"/>
  <c r="L88" i="80"/>
  <c r="G88" i="80"/>
  <c r="L86" i="80"/>
  <c r="G86" i="80"/>
  <c r="L82" i="80"/>
  <c r="G82" i="80"/>
  <c r="L81" i="80"/>
  <c r="G81" i="80"/>
  <c r="L80" i="80"/>
  <c r="G80" i="80"/>
  <c r="L79" i="80"/>
  <c r="G79" i="80"/>
  <c r="L78" i="80"/>
  <c r="G78" i="80"/>
  <c r="L77" i="80"/>
  <c r="G77" i="80"/>
  <c r="L76" i="80"/>
  <c r="G76" i="80"/>
  <c r="G25" i="79"/>
  <c r="G24" i="79"/>
  <c r="G23" i="79"/>
  <c r="G22" i="79"/>
  <c r="G20" i="79"/>
  <c r="G16" i="79"/>
  <c r="G15" i="79"/>
  <c r="G14" i="79"/>
  <c r="G13" i="79"/>
  <c r="G12" i="79"/>
  <c r="G11" i="79"/>
  <c r="G10" i="79"/>
  <c r="L58" i="79"/>
  <c r="G58" i="79"/>
  <c r="L57" i="79"/>
  <c r="G57" i="79"/>
  <c r="L56" i="79"/>
  <c r="G56" i="79"/>
  <c r="L55" i="79"/>
  <c r="G55" i="79"/>
  <c r="L53" i="79"/>
  <c r="G53" i="79"/>
  <c r="L49" i="79"/>
  <c r="G49" i="79"/>
  <c r="L48" i="79"/>
  <c r="G48" i="79"/>
  <c r="L47" i="79"/>
  <c r="G47" i="79"/>
  <c r="L46" i="79"/>
  <c r="G46" i="79"/>
  <c r="L45" i="79"/>
  <c r="G45" i="79"/>
  <c r="L44" i="79"/>
  <c r="G44" i="79"/>
  <c r="L43" i="79"/>
  <c r="G43" i="79"/>
  <c r="L91" i="79"/>
  <c r="G91" i="79"/>
  <c r="L90" i="79"/>
  <c r="G90" i="79"/>
  <c r="L89" i="79"/>
  <c r="G89" i="79"/>
  <c r="L88" i="79"/>
  <c r="G88" i="79"/>
  <c r="L86" i="79"/>
  <c r="G86" i="79"/>
  <c r="L82" i="79"/>
  <c r="G82" i="79"/>
  <c r="L81" i="79"/>
  <c r="G81" i="79"/>
  <c r="L80" i="79"/>
  <c r="G80" i="79"/>
  <c r="L79" i="79"/>
  <c r="G79" i="79"/>
  <c r="L78" i="79"/>
  <c r="G78" i="79"/>
  <c r="L77" i="79"/>
  <c r="G77" i="79"/>
  <c r="L76" i="79"/>
  <c r="G76" i="79"/>
  <c r="G25" i="78"/>
  <c r="G24" i="78"/>
  <c r="G23" i="78"/>
  <c r="G22" i="78"/>
  <c r="G20" i="78"/>
  <c r="G16" i="78"/>
  <c r="G15" i="78"/>
  <c r="G14" i="78"/>
  <c r="G13" i="78"/>
  <c r="G12" i="78"/>
  <c r="G11" i="78"/>
  <c r="G10" i="78"/>
  <c r="L58" i="78"/>
  <c r="G58" i="78"/>
  <c r="L57" i="78"/>
  <c r="G57" i="78"/>
  <c r="L56" i="78"/>
  <c r="G56" i="78"/>
  <c r="L55" i="78"/>
  <c r="G55" i="78"/>
  <c r="L53" i="78"/>
  <c r="G53" i="78"/>
  <c r="L49" i="78"/>
  <c r="G49" i="78"/>
  <c r="L48" i="78"/>
  <c r="G48" i="78"/>
  <c r="L47" i="78"/>
  <c r="G47" i="78"/>
  <c r="L46" i="78"/>
  <c r="G46" i="78"/>
  <c r="L45" i="78"/>
  <c r="G45" i="78"/>
  <c r="L44" i="78"/>
  <c r="G44" i="78"/>
  <c r="L43" i="78"/>
  <c r="G43" i="78"/>
  <c r="L91" i="78"/>
  <c r="G91" i="78"/>
  <c r="L90" i="78"/>
  <c r="G90" i="78"/>
  <c r="L89" i="78"/>
  <c r="G89" i="78"/>
  <c r="L88" i="78"/>
  <c r="G88" i="78"/>
  <c r="L86" i="78"/>
  <c r="G86" i="78"/>
  <c r="L82" i="78"/>
  <c r="G82" i="78"/>
  <c r="L81" i="78"/>
  <c r="G81" i="78"/>
  <c r="L80" i="78"/>
  <c r="G80" i="78"/>
  <c r="L79" i="78"/>
  <c r="G79" i="78"/>
  <c r="L78" i="78"/>
  <c r="G78" i="78"/>
  <c r="L77" i="78"/>
  <c r="G77" i="78"/>
  <c r="L76" i="78"/>
  <c r="G76" i="78"/>
  <c r="L87" i="50"/>
  <c r="G87" i="50"/>
  <c r="L54" i="50"/>
  <c r="G54" i="50"/>
  <c r="G25" i="50"/>
  <c r="G24" i="50"/>
  <c r="G23" i="50"/>
  <c r="G22" i="50"/>
  <c r="G21" i="50"/>
  <c r="G20" i="50"/>
  <c r="G28" i="50" s="1"/>
  <c r="M96" i="106" l="1"/>
  <c r="M63" i="106"/>
  <c r="M96" i="105"/>
  <c r="M63" i="105"/>
  <c r="M96" i="104"/>
  <c r="M63" i="104"/>
  <c r="M96" i="103"/>
  <c r="M63" i="103"/>
  <c r="M96" i="102"/>
  <c r="M63" i="102"/>
  <c r="M96" i="101"/>
  <c r="M63" i="101"/>
  <c r="M96" i="100"/>
  <c r="M63" i="100"/>
  <c r="M96" i="99"/>
  <c r="M63" i="99"/>
  <c r="M96" i="98"/>
  <c r="M63" i="98"/>
  <c r="G75" i="97"/>
  <c r="G84" i="97" s="1"/>
  <c r="G96" i="97" s="1"/>
  <c r="L75" i="97"/>
  <c r="L84" i="97" s="1"/>
  <c r="L96" i="97"/>
  <c r="G42" i="97"/>
  <c r="G51" i="97" s="1"/>
  <c r="G63" i="97" s="1"/>
  <c r="L42" i="97"/>
  <c r="L51" i="97" s="1"/>
  <c r="L63" i="97"/>
  <c r="G9" i="97"/>
  <c r="G18" i="97" s="1"/>
  <c r="G30" i="97" s="1"/>
  <c r="G75" i="96"/>
  <c r="G84" i="96" s="1"/>
  <c r="G96" i="96" s="1"/>
  <c r="L75" i="96"/>
  <c r="L84" i="96" s="1"/>
  <c r="L96" i="96"/>
  <c r="G42" i="96"/>
  <c r="G51" i="96" s="1"/>
  <c r="G63" i="96" s="1"/>
  <c r="L42" i="96"/>
  <c r="L51" i="96" s="1"/>
  <c r="L63" i="96"/>
  <c r="G9" i="96"/>
  <c r="G18" i="96" s="1"/>
  <c r="G30" i="96" s="1"/>
  <c r="G75" i="95"/>
  <c r="G84" i="95" s="1"/>
  <c r="G96" i="95" s="1"/>
  <c r="L75" i="95"/>
  <c r="L84" i="95" s="1"/>
  <c r="L96" i="95"/>
  <c r="G42" i="95"/>
  <c r="G51" i="95" s="1"/>
  <c r="G63" i="95" s="1"/>
  <c r="L42" i="95"/>
  <c r="L51" i="95" s="1"/>
  <c r="L63" i="95"/>
  <c r="G9" i="95"/>
  <c r="G18" i="95" s="1"/>
  <c r="G30" i="95" s="1"/>
  <c r="G75" i="94"/>
  <c r="G84" i="94" s="1"/>
  <c r="G96" i="94" s="1"/>
  <c r="L75" i="94"/>
  <c r="L84" i="94" s="1"/>
  <c r="L96" i="94"/>
  <c r="G42" i="94"/>
  <c r="G51" i="94" s="1"/>
  <c r="G63" i="94" s="1"/>
  <c r="L42" i="94"/>
  <c r="L51" i="94" s="1"/>
  <c r="L63" i="94"/>
  <c r="G9" i="94"/>
  <c r="G18" i="94" s="1"/>
  <c r="G30" i="94" s="1"/>
  <c r="G75" i="93"/>
  <c r="G84" i="93" s="1"/>
  <c r="G96" i="93" s="1"/>
  <c r="L75" i="93"/>
  <c r="L84" i="93" s="1"/>
  <c r="L96" i="93"/>
  <c r="G42" i="93"/>
  <c r="G51" i="93" s="1"/>
  <c r="G63" i="93" s="1"/>
  <c r="L42" i="93"/>
  <c r="L51" i="93" s="1"/>
  <c r="L63" i="93"/>
  <c r="G9" i="93"/>
  <c r="G18" i="93" s="1"/>
  <c r="G30" i="93" s="1"/>
  <c r="G75" i="92"/>
  <c r="G84" i="92" s="1"/>
  <c r="G96" i="92" s="1"/>
  <c r="L75" i="92"/>
  <c r="L84" i="92" s="1"/>
  <c r="L96" i="92"/>
  <c r="G42" i="92"/>
  <c r="G51" i="92" s="1"/>
  <c r="G63" i="92" s="1"/>
  <c r="L42" i="92"/>
  <c r="L51" i="92" s="1"/>
  <c r="L63" i="92"/>
  <c r="G9" i="92"/>
  <c r="G18" i="92" s="1"/>
  <c r="G30" i="92" s="1"/>
  <c r="G75" i="91"/>
  <c r="G84" i="91" s="1"/>
  <c r="G96" i="91" s="1"/>
  <c r="L75" i="91"/>
  <c r="L84" i="91" s="1"/>
  <c r="L96" i="91"/>
  <c r="G42" i="91"/>
  <c r="G51" i="91" s="1"/>
  <c r="G63" i="91" s="1"/>
  <c r="L42" i="91"/>
  <c r="L51" i="91" s="1"/>
  <c r="L63" i="91"/>
  <c r="G9" i="91"/>
  <c r="G18" i="91" s="1"/>
  <c r="G30" i="91" s="1"/>
  <c r="G75" i="89"/>
  <c r="G84" i="89" s="1"/>
  <c r="G96" i="89" s="1"/>
  <c r="L75" i="89"/>
  <c r="L84" i="89" s="1"/>
  <c r="L96" i="89"/>
  <c r="G42" i="89"/>
  <c r="G51" i="89" s="1"/>
  <c r="G63" i="89" s="1"/>
  <c r="L42" i="89"/>
  <c r="L51" i="89" s="1"/>
  <c r="L63" i="89"/>
  <c r="G9" i="89"/>
  <c r="G18" i="89" s="1"/>
  <c r="G30" i="89" s="1"/>
  <c r="G75" i="84"/>
  <c r="G84" i="84" s="1"/>
  <c r="G96" i="84" s="1"/>
  <c r="L75" i="84"/>
  <c r="L84" i="84" s="1"/>
  <c r="L96" i="84"/>
  <c r="G42" i="84"/>
  <c r="G51" i="84" s="1"/>
  <c r="G63" i="84" s="1"/>
  <c r="L42" i="84"/>
  <c r="L51" i="84" s="1"/>
  <c r="L63" i="84"/>
  <c r="G9" i="84"/>
  <c r="G18" i="84" s="1"/>
  <c r="G30" i="84" s="1"/>
  <c r="G75" i="80"/>
  <c r="G84" i="80" s="1"/>
  <c r="G96" i="80" s="1"/>
  <c r="L75" i="80"/>
  <c r="L84" i="80" s="1"/>
  <c r="L96" i="80"/>
  <c r="G42" i="80"/>
  <c r="G51" i="80" s="1"/>
  <c r="G63" i="80" s="1"/>
  <c r="L42" i="80"/>
  <c r="L51" i="80" s="1"/>
  <c r="L63" i="80"/>
  <c r="G9" i="80"/>
  <c r="G18" i="80" s="1"/>
  <c r="G30" i="80" s="1"/>
  <c r="G75" i="79"/>
  <c r="G84" i="79" s="1"/>
  <c r="G96" i="79" s="1"/>
  <c r="L75" i="79"/>
  <c r="L84" i="79" s="1"/>
  <c r="L96" i="79"/>
  <c r="G42" i="79"/>
  <c r="G51" i="79" s="1"/>
  <c r="G63" i="79" s="1"/>
  <c r="L42" i="79"/>
  <c r="L51" i="79" s="1"/>
  <c r="L63" i="79"/>
  <c r="G9" i="79"/>
  <c r="G18" i="79" s="1"/>
  <c r="G30" i="79" s="1"/>
  <c r="G75" i="78"/>
  <c r="G84" i="78" s="1"/>
  <c r="G96" i="78" s="1"/>
  <c r="L75" i="78"/>
  <c r="L84" i="78" s="1"/>
  <c r="L96" i="78"/>
  <c r="G42" i="78"/>
  <c r="G51" i="78" s="1"/>
  <c r="G63" i="78" s="1"/>
  <c r="L42" i="78"/>
  <c r="L51" i="78" s="1"/>
  <c r="L63" i="78"/>
  <c r="G9" i="78"/>
  <c r="G18" i="78" s="1"/>
  <c r="G30" i="78" s="1"/>
  <c r="G57" i="50"/>
  <c r="L49" i="50"/>
  <c r="L47" i="50"/>
  <c r="L89" i="50"/>
  <c r="L91" i="50"/>
  <c r="L81" i="50"/>
  <c r="L82" i="50"/>
  <c r="L86" i="50"/>
  <c r="L76" i="50"/>
  <c r="L77" i="50"/>
  <c r="G88" i="50"/>
  <c r="L78" i="50"/>
  <c r="L88" i="50"/>
  <c r="G89" i="50"/>
  <c r="L79" i="50"/>
  <c r="G90" i="50"/>
  <c r="L90" i="50"/>
  <c r="L80" i="50"/>
  <c r="G91" i="50"/>
  <c r="G55" i="50"/>
  <c r="L43" i="50"/>
  <c r="L55" i="50"/>
  <c r="G56" i="50"/>
  <c r="L44" i="50"/>
  <c r="L57" i="50"/>
  <c r="G58" i="50"/>
  <c r="L46" i="50"/>
  <c r="L58" i="50"/>
  <c r="G18" i="50"/>
  <c r="G30" i="50" s="1"/>
  <c r="G53" i="50"/>
  <c r="L56" i="50"/>
  <c r="L75" i="50"/>
  <c r="L45" i="50"/>
  <c r="L48" i="50"/>
  <c r="L53" i="50"/>
  <c r="G86" i="50"/>
  <c r="M30" i="97" l="1"/>
  <c r="M63" i="97"/>
  <c r="M96" i="97"/>
  <c r="M30" i="96"/>
  <c r="M63" i="96"/>
  <c r="M96" i="96"/>
  <c r="M30" i="95"/>
  <c r="M63" i="95"/>
  <c r="M96" i="95"/>
  <c r="M30" i="94"/>
  <c r="M63" i="94"/>
  <c r="M96" i="94"/>
  <c r="M30" i="93"/>
  <c r="M63" i="93"/>
  <c r="M96" i="93"/>
  <c r="M30" i="92"/>
  <c r="M63" i="92"/>
  <c r="M96" i="92"/>
  <c r="M30" i="91"/>
  <c r="M63" i="91"/>
  <c r="M96" i="91"/>
  <c r="M30" i="89"/>
  <c r="M63" i="89"/>
  <c r="M96" i="89"/>
  <c r="M30" i="84"/>
  <c r="M63" i="84"/>
  <c r="M96" i="84"/>
  <c r="M30" i="80"/>
  <c r="M63" i="80"/>
  <c r="M96" i="80"/>
  <c r="M30" i="79"/>
  <c r="M63" i="79"/>
  <c r="M96" i="79"/>
  <c r="M30" i="78"/>
  <c r="M63" i="78"/>
  <c r="M96" i="78"/>
  <c r="L84" i="50"/>
  <c r="G84" i="50"/>
  <c r="G96" i="50" s="1"/>
  <c r="M30" i="50"/>
  <c r="D4" i="108" s="1"/>
  <c r="L96" i="50"/>
  <c r="G51" i="50"/>
  <c r="G63" i="50" s="1"/>
  <c r="L42" i="50"/>
  <c r="L51" i="50" s="1"/>
  <c r="M96" i="50" l="1"/>
  <c r="D6" i="108" s="1"/>
  <c r="L63" i="50"/>
  <c r="M63" i="50" s="1"/>
  <c r="D5" i="108" s="1"/>
  <c r="D7" i="108" s="1"/>
</calcChain>
</file>

<file path=xl/sharedStrings.xml><?xml version="1.0" encoding="utf-8"?>
<sst xmlns="http://schemas.openxmlformats.org/spreadsheetml/2006/main" count="4176" uniqueCount="92">
  <si>
    <t>REGION EAST WORK PACKAGE 2</t>
  </si>
  <si>
    <t>PARISH : KSAS</t>
  </si>
  <si>
    <t>YEAR: 2025</t>
  </si>
  <si>
    <t>FEEDER: CANE RIVER 310</t>
  </si>
  <si>
    <t>FEEDER LENGTH (KM):</t>
  </si>
  <si>
    <t>EFFECTIVE BUSHING LENGTH (KM):</t>
  </si>
  <si>
    <t>CYCLE 1</t>
  </si>
  <si>
    <t>TOTAL FOR 3 YEARS</t>
  </si>
  <si>
    <t>QUANTITY</t>
  </si>
  <si>
    <t>UNIT</t>
  </si>
  <si>
    <t>DESCRIPTION</t>
  </si>
  <si>
    <t>UNIT COST</t>
  </si>
  <si>
    <t>FREQUENCY</t>
  </si>
  <si>
    <t>TOTAL COST</t>
  </si>
  <si>
    <t xml:space="preserve">KM </t>
  </si>
  <si>
    <t>Full- Width Woodland Bushing</t>
  </si>
  <si>
    <t>KM</t>
  </si>
  <si>
    <t>Full- Width Heavy Bushing</t>
  </si>
  <si>
    <t>Full- Width Medium Bushing</t>
  </si>
  <si>
    <t>Full- Width Light Bushing</t>
  </si>
  <si>
    <t>Half- Width Woodland Bushing</t>
  </si>
  <si>
    <t>Half- Width Heavy Bushing</t>
  </si>
  <si>
    <t>Half- Width Medium Bushing</t>
  </si>
  <si>
    <t>Half - Width Light Bushing</t>
  </si>
  <si>
    <t>TOTAL</t>
  </si>
  <si>
    <t>BAMBOO</t>
  </si>
  <si>
    <t>SQFT</t>
  </si>
  <si>
    <t>CHEMICAL TREATMENT</t>
  </si>
  <si>
    <t>SMALL DANGER TREES</t>
  </si>
  <si>
    <t>MEDIUM DANGER TREES</t>
  </si>
  <si>
    <t>LARGE DANGER TREES</t>
  </si>
  <si>
    <t>EXTRA LARGE TREE</t>
  </si>
  <si>
    <t xml:space="preserve">CUSTOMER SUBSTATION </t>
  </si>
  <si>
    <t>LUMP SUM</t>
  </si>
  <si>
    <t>CLEARING OF VINES</t>
  </si>
  <si>
    <t>YEAR: 2026</t>
  </si>
  <si>
    <t>CYCLE 2</t>
  </si>
  <si>
    <t>YEAR: 2027</t>
  </si>
  <si>
    <t>FEEDER: CANE RIVER 410</t>
  </si>
  <si>
    <t>FEEDER: CANE RIVER 610</t>
  </si>
  <si>
    <t>FEEDER: DUHANEY 410</t>
  </si>
  <si>
    <t>FEEDER: GREENWICH 310</t>
  </si>
  <si>
    <t>FEEDER: GREENWICH 410</t>
  </si>
  <si>
    <t>FEEDER: GREENWICH 510</t>
  </si>
  <si>
    <t>FEEDER: GREENWICH 710</t>
  </si>
  <si>
    <t>FEEDER: HUNTS BAY 210</t>
  </si>
  <si>
    <t>FEEDER: HUNTS BAY 410</t>
  </si>
  <si>
    <t>FEEDER: HUNTS BAY 610</t>
  </si>
  <si>
    <t>FEEDER: HUNTS BAY 710</t>
  </si>
  <si>
    <t>FEEDER: HUNTS BAY 810</t>
  </si>
  <si>
    <t>FEEDER: ROCKFORT 210</t>
  </si>
  <si>
    <t>FEEDER: ROCKFORT 410</t>
  </si>
  <si>
    <t>FEEDER: THREE MILES 310</t>
  </si>
  <si>
    <t>FEEDER: THREE MILES 410</t>
  </si>
  <si>
    <t>FEEDER: THREE MILES 510</t>
  </si>
  <si>
    <t>FEEDER: UP PARK CAMP 310</t>
  </si>
  <si>
    <t>FEEDER: UP PARK CAMP 510</t>
  </si>
  <si>
    <t>FEEDER: WASHINGTON BLVD 310</t>
  </si>
  <si>
    <t>FEEDER: WASHINGTON BLVD 710</t>
  </si>
  <si>
    <t>TRANSPORTATION AND PERSONNEL Year 1 (To be paid per parish per month)</t>
  </si>
  <si>
    <t>QUANTITY /NO. UNITS</t>
  </si>
  <si>
    <t>No of Months</t>
  </si>
  <si>
    <t>BUSHING TRUCK</t>
  </si>
  <si>
    <t xml:space="preserve">UNIT COST </t>
  </si>
  <si>
    <t xml:space="preserve">TOTAL COST </t>
  </si>
  <si>
    <t>FLAT RATE / MONTH</t>
  </si>
  <si>
    <t>MONTH</t>
  </si>
  <si>
    <t>MILEAGE</t>
  </si>
  <si>
    <t>CHIPPER UNIT</t>
  </si>
  <si>
    <t>BUCKET TRUCK</t>
  </si>
  <si>
    <t>PICK-UPS &amp; SMALL VEHICLE</t>
  </si>
  <si>
    <t>DUMPER TRUCK (HAULAGE)</t>
  </si>
  <si>
    <t xml:space="preserve">(3000 - 9000)kg </t>
  </si>
  <si>
    <t xml:space="preserve">MONTH </t>
  </si>
  <si>
    <t>DUMP</t>
  </si>
  <si>
    <t>LUMP SUM (evidence to be provided per trip)</t>
  </si>
  <si>
    <t>DUMP FEE</t>
  </si>
  <si>
    <t>SUPERVISOR</t>
  </si>
  <si>
    <t>SAFETY</t>
  </si>
  <si>
    <t>TRAFFIC MANAGEMENT</t>
  </si>
  <si>
    <t>TRANSPORTATION AND PERSONNEL Year 2 (To be paid per parish per month)</t>
  </si>
  <si>
    <t>TRANSPORTATION AND PERSONNEL Year 3 (To be paid per parish per month)</t>
  </si>
  <si>
    <t>Total Cost for Bushing &amp; Transportation</t>
  </si>
  <si>
    <t>Region</t>
  </si>
  <si>
    <t xml:space="preserve">Parish </t>
  </si>
  <si>
    <t xml:space="preserve">Total </t>
  </si>
  <si>
    <t>Year 1</t>
  </si>
  <si>
    <t>East</t>
  </si>
  <si>
    <t>St. Mary</t>
  </si>
  <si>
    <t>Year 2</t>
  </si>
  <si>
    <t>Year 3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</si>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</sst>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&quot;$&quot;#,##0.00"/>
    <numFmt numFmtId="166" formatCode="_([$$-409]* #,##0.00_);_([$$-409]* \(#,##0.00\);_([$$-409]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70C0"/>
      <name val="Arial"/>
      <family val="2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0"/>
      <name val="Calibri"/>
      <family val="2"/>
    </font>
    <font>
      <sz val="10"/>
      <name val="@Arial Unicode MS"/>
      <family val="2"/>
    </font>
    <font>
      <sz val="10"/>
      <name val="Calibri"/>
      <family val="2"/>
    </font>
    <font>
      <sz val="16"/>
      <color rgb="FF000000"/>
      <name val="Calibri"/>
      <charset val="1"/>
    </font>
    <font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7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9">
    <xf numFmtId="0" fontId="0" fillId="0" borderId="0" xfId="0"/>
    <xf numFmtId="0" fontId="0" fillId="0" borderId="1" xfId="0" applyBorder="1"/>
    <xf numFmtId="0" fontId="3" fillId="4" borderId="2" xfId="0" applyFont="1" applyFill="1" applyBorder="1"/>
    <xf numFmtId="0" fontId="0" fillId="0" borderId="3" xfId="0" applyBorder="1"/>
    <xf numFmtId="0" fontId="0" fillId="0" borderId="4" xfId="0" applyBorder="1"/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0" fillId="0" borderId="8" xfId="0" applyBorder="1"/>
    <xf numFmtId="0" fontId="2" fillId="5" borderId="17" xfId="0" applyFont="1" applyFill="1" applyBorder="1" applyAlignment="1">
      <alignment horizontal="left"/>
    </xf>
    <xf numFmtId="0" fontId="3" fillId="4" borderId="7" xfId="0" applyFont="1" applyFill="1" applyBorder="1"/>
    <xf numFmtId="165" fontId="5" fillId="0" borderId="2" xfId="0" applyNumberFormat="1" applyFont="1" applyBorder="1"/>
    <xf numFmtId="165" fontId="0" fillId="0" borderId="0" xfId="1" applyNumberFormat="1" applyFont="1" applyBorder="1"/>
    <xf numFmtId="165" fontId="5" fillId="0" borderId="7" xfId="0" applyNumberFormat="1" applyFont="1" applyBorder="1"/>
    <xf numFmtId="165" fontId="0" fillId="0" borderId="0" xfId="0" applyNumberFormat="1"/>
    <xf numFmtId="165" fontId="0" fillId="0" borderId="4" xfId="1" applyNumberFormat="1" applyFont="1" applyBorder="1"/>
    <xf numFmtId="0" fontId="0" fillId="0" borderId="24" xfId="0" applyBorder="1"/>
    <xf numFmtId="165" fontId="0" fillId="0" borderId="8" xfId="0" applyNumberFormat="1" applyBorder="1"/>
    <xf numFmtId="165" fontId="0" fillId="0" borderId="2" xfId="1" applyNumberFormat="1" applyFont="1" applyBorder="1"/>
    <xf numFmtId="165" fontId="0" fillId="0" borderId="2" xfId="0" applyNumberFormat="1" applyBorder="1"/>
    <xf numFmtId="0" fontId="0" fillId="0" borderId="25" xfId="0" applyBorder="1"/>
    <xf numFmtId="0" fontId="8" fillId="0" borderId="0" xfId="0" applyFont="1"/>
    <xf numFmtId="0" fontId="8" fillId="0" borderId="22" xfId="0" applyFont="1" applyBorder="1"/>
    <xf numFmtId="0" fontId="8" fillId="0" borderId="9" xfId="0" applyFont="1" applyBorder="1"/>
    <xf numFmtId="165" fontId="6" fillId="6" borderId="2" xfId="1" applyNumberFormat="1" applyFont="1" applyFill="1" applyBorder="1"/>
    <xf numFmtId="0" fontId="8" fillId="0" borderId="2" xfId="0" applyFont="1" applyBorder="1"/>
    <xf numFmtId="165" fontId="8" fillId="0" borderId="2" xfId="1" applyNumberFormat="1" applyFont="1" applyBorder="1"/>
    <xf numFmtId="0" fontId="8" fillId="0" borderId="23" xfId="0" applyFont="1" applyBorder="1"/>
    <xf numFmtId="165" fontId="5" fillId="6" borderId="2" xfId="0" applyNumberFormat="1" applyFont="1" applyFill="1" applyBorder="1"/>
    <xf numFmtId="165" fontId="7" fillId="6" borderId="2" xfId="0" applyNumberFormat="1" applyFont="1" applyFill="1" applyBorder="1"/>
    <xf numFmtId="165" fontId="8" fillId="0" borderId="2" xfId="0" applyNumberFormat="1" applyFont="1" applyBorder="1"/>
    <xf numFmtId="0" fontId="8" fillId="0" borderId="11" xfId="0" applyFont="1" applyBorder="1"/>
    <xf numFmtId="0" fontId="8" fillId="0" borderId="12" xfId="0" applyFont="1" applyBorder="1"/>
    <xf numFmtId="165" fontId="8" fillId="0" borderId="0" xfId="0" applyNumberFormat="1" applyFont="1"/>
    <xf numFmtId="0" fontId="2" fillId="7" borderId="17" xfId="0" applyFont="1" applyFill="1" applyBorder="1" applyAlignment="1">
      <alignment horizontal="left"/>
    </xf>
    <xf numFmtId="0" fontId="7" fillId="0" borderId="0" xfId="0" applyFont="1"/>
    <xf numFmtId="0" fontId="2" fillId="8" borderId="17" xfId="0" applyFont="1" applyFill="1" applyBorder="1" applyAlignment="1">
      <alignment horizontal="left"/>
    </xf>
    <xf numFmtId="0" fontId="8" fillId="0" borderId="25" xfId="0" applyFont="1" applyBorder="1"/>
    <xf numFmtId="0" fontId="9" fillId="0" borderId="2" xfId="0" applyFont="1" applyBorder="1"/>
    <xf numFmtId="0" fontId="0" fillId="0" borderId="2" xfId="0" applyBorder="1"/>
    <xf numFmtId="0" fontId="11" fillId="0" borderId="0" xfId="0" applyFont="1"/>
    <xf numFmtId="0" fontId="12" fillId="0" borderId="0" xfId="0" applyFont="1"/>
    <xf numFmtId="0" fontId="13" fillId="9" borderId="26" xfId="0" applyFont="1" applyFill="1" applyBorder="1"/>
    <xf numFmtId="0" fontId="15" fillId="0" borderId="26" xfId="0" applyFont="1" applyBorder="1"/>
    <xf numFmtId="166" fontId="0" fillId="0" borderId="0" xfId="0" applyNumberFormat="1"/>
    <xf numFmtId="0" fontId="0" fillId="10" borderId="26" xfId="0" applyFill="1" applyBorder="1"/>
    <xf numFmtId="0" fontId="0" fillId="0" borderId="26" xfId="0" applyBorder="1"/>
    <xf numFmtId="0" fontId="14" fillId="0" borderId="27" xfId="0" applyFont="1" applyBorder="1"/>
    <xf numFmtId="4" fontId="14" fillId="0" borderId="27" xfId="0" applyNumberFormat="1" applyFont="1" applyBorder="1"/>
    <xf numFmtId="166" fontId="0" fillId="0" borderId="26" xfId="0" applyNumberFormat="1" applyBorder="1"/>
    <xf numFmtId="0" fontId="0" fillId="0" borderId="27" xfId="0" applyBorder="1"/>
    <xf numFmtId="165" fontId="0" fillId="0" borderId="26" xfId="0" applyNumberFormat="1" applyBorder="1"/>
    <xf numFmtId="0" fontId="0" fillId="0" borderId="29" xfId="0" applyBorder="1"/>
    <xf numFmtId="0" fontId="12" fillId="0" borderId="10" xfId="0" applyFont="1" applyBorder="1"/>
    <xf numFmtId="0" fontId="12" fillId="0" borderId="2" xfId="0" applyFont="1" applyBorder="1"/>
    <xf numFmtId="165" fontId="12" fillId="0" borderId="2" xfId="0" applyNumberFormat="1" applyFont="1" applyBorder="1"/>
    <xf numFmtId="165" fontId="12" fillId="0" borderId="2" xfId="1" applyNumberFormat="1" applyFont="1" applyFill="1" applyBorder="1"/>
    <xf numFmtId="0" fontId="15" fillId="11" borderId="26" xfId="0" applyFont="1" applyFill="1" applyBorder="1"/>
    <xf numFmtId="0" fontId="0" fillId="10" borderId="26" xfId="0" applyFill="1" applyBorder="1" applyAlignment="1">
      <alignment wrapText="1"/>
    </xf>
    <xf numFmtId="0" fontId="0" fillId="0" borderId="28" xfId="0" applyBorder="1"/>
    <xf numFmtId="2" fontId="0" fillId="0" borderId="30" xfId="0" applyNumberFormat="1" applyBorder="1"/>
    <xf numFmtId="4" fontId="0" fillId="0" borderId="26" xfId="0" applyNumberFormat="1" applyBorder="1"/>
    <xf numFmtId="0" fontId="3" fillId="4" borderId="26" xfId="0" applyFont="1" applyFill="1" applyBorder="1"/>
    <xf numFmtId="165" fontId="5" fillId="0" borderId="26" xfId="0" applyNumberFormat="1" applyFont="1" applyBorder="1"/>
    <xf numFmtId="165" fontId="0" fillId="0" borderId="26" xfId="1" applyNumberFormat="1" applyFont="1" applyBorder="1"/>
    <xf numFmtId="0" fontId="8" fillId="0" borderId="26" xfId="0" applyFont="1" applyBorder="1"/>
    <xf numFmtId="165" fontId="6" fillId="6" borderId="26" xfId="1" applyNumberFormat="1" applyFont="1" applyFill="1" applyBorder="1"/>
    <xf numFmtId="165" fontId="8" fillId="0" borderId="26" xfId="1" applyNumberFormat="1" applyFont="1" applyBorder="1"/>
    <xf numFmtId="165" fontId="5" fillId="6" borderId="26" xfId="0" applyNumberFormat="1" applyFont="1" applyFill="1" applyBorder="1"/>
    <xf numFmtId="165" fontId="7" fillId="6" borderId="26" xfId="0" applyNumberFormat="1" applyFont="1" applyFill="1" applyBorder="1"/>
    <xf numFmtId="0" fontId="12" fillId="0" borderId="26" xfId="0" applyFont="1" applyBorder="1"/>
    <xf numFmtId="165" fontId="12" fillId="0" borderId="26" xfId="1" applyNumberFormat="1" applyFont="1" applyFill="1" applyBorder="1"/>
    <xf numFmtId="165" fontId="8" fillId="0" borderId="26" xfId="0" applyNumberFormat="1" applyFont="1" applyBorder="1"/>
    <xf numFmtId="165" fontId="9" fillId="0" borderId="2" xfId="0" applyNumberFormat="1" applyFont="1" applyBorder="1" applyAlignment="1">
      <alignment horizontal="center"/>
    </xf>
    <xf numFmtId="0" fontId="17" fillId="0" borderId="20" xfId="0" applyFont="1" applyBorder="1"/>
    <xf numFmtId="165" fontId="17" fillId="0" borderId="31" xfId="0" applyNumberFormat="1" applyFont="1" applyBorder="1"/>
    <xf numFmtId="0" fontId="0" fillId="3" borderId="26" xfId="0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15" xfId="0" applyFont="1" applyFill="1" applyBorder="1" applyAlignment="1">
      <alignment horizontal="center"/>
    </xf>
    <xf numFmtId="0" fontId="2" fillId="7" borderId="16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2" fillId="7" borderId="17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2" fillId="7" borderId="16" xfId="0" applyFont="1" applyFill="1" applyBorder="1" applyAlignment="1">
      <alignment horizontal="right"/>
    </xf>
    <xf numFmtId="0" fontId="2" fillId="7" borderId="0" xfId="0" applyFont="1" applyFill="1" applyAlignment="1">
      <alignment horizontal="right"/>
    </xf>
    <xf numFmtId="0" fontId="2" fillId="7" borderId="18" xfId="0" applyFont="1" applyFill="1" applyBorder="1" applyAlignment="1">
      <alignment horizontal="right"/>
    </xf>
    <xf numFmtId="0" fontId="2" fillId="7" borderId="19" xfId="0" applyFont="1" applyFill="1" applyBorder="1" applyAlignment="1">
      <alignment horizontal="right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16" fillId="8" borderId="13" xfId="0" applyFont="1" applyFill="1" applyBorder="1" applyAlignment="1">
      <alignment horizontal="center"/>
    </xf>
    <xf numFmtId="0" fontId="2" fillId="8" borderId="14" xfId="0" applyFont="1" applyFill="1" applyBorder="1" applyAlignment="1">
      <alignment horizontal="center"/>
    </xf>
    <xf numFmtId="0" fontId="2" fillId="8" borderId="15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17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right"/>
    </xf>
    <xf numFmtId="0" fontId="2" fillId="8" borderId="0" xfId="0" applyFont="1" applyFill="1" applyAlignment="1">
      <alignment horizontal="right"/>
    </xf>
    <xf numFmtId="0" fontId="2" fillId="8" borderId="18" xfId="0" applyFont="1" applyFill="1" applyBorder="1" applyAlignment="1">
      <alignment horizontal="right"/>
    </xf>
    <xf numFmtId="0" fontId="2" fillId="8" borderId="19" xfId="0" applyFont="1" applyFill="1" applyBorder="1" applyAlignment="1">
      <alignment horizontal="right"/>
    </xf>
    <xf numFmtId="0" fontId="2" fillId="5" borderId="13" xfId="0" applyFont="1" applyFill="1" applyBorder="1" applyAlignment="1">
      <alignment horizontal="center"/>
    </xf>
    <xf numFmtId="0" fontId="2" fillId="5" borderId="14" xfId="0" applyFont="1" applyFill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2" fillId="5" borderId="0" xfId="0" applyFont="1" applyFill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right"/>
    </xf>
    <xf numFmtId="0" fontId="2" fillId="5" borderId="0" xfId="0" applyFont="1" applyFill="1" applyAlignment="1">
      <alignment horizontal="right"/>
    </xf>
    <xf numFmtId="0" fontId="2" fillId="5" borderId="18" xfId="0" applyFont="1" applyFill="1" applyBorder="1" applyAlignment="1">
      <alignment horizontal="right"/>
    </xf>
    <xf numFmtId="0" fontId="2" fillId="5" borderId="19" xfId="0" applyFont="1" applyFill="1" applyBorder="1" applyAlignment="1">
      <alignment horizontal="right"/>
    </xf>
    <xf numFmtId="0" fontId="16" fillId="8" borderId="16" xfId="0" applyFont="1" applyFill="1" applyBorder="1" applyAlignment="1">
      <alignment horizontal="center"/>
    </xf>
    <xf numFmtId="0" fontId="16" fillId="7" borderId="16" xfId="0" applyFont="1" applyFill="1" applyBorder="1" applyAlignment="1">
      <alignment horizontal="center"/>
    </xf>
    <xf numFmtId="0" fontId="16" fillId="5" borderId="16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16" fillId="7" borderId="17" xfId="0" applyFont="1" applyFill="1" applyBorder="1" applyAlignment="1">
      <alignment horizontal="center"/>
    </xf>
    <xf numFmtId="0" fontId="10" fillId="13" borderId="0" xfId="0" applyFont="1" applyFill="1" applyAlignment="1">
      <alignment horizontal="center"/>
    </xf>
    <xf numFmtId="0" fontId="10" fillId="7" borderId="0" xfId="0" applyFont="1" applyFill="1" applyAlignment="1">
      <alignment horizontal="center"/>
    </xf>
    <xf numFmtId="0" fontId="10" fillId="12" borderId="0" xfId="0" applyFont="1" applyFill="1" applyAlignment="1">
      <alignment horizontal="center"/>
    </xf>
    <xf numFmtId="0" fontId="9" fillId="8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"/>
  <sheetViews>
    <sheetView topLeftCell="A83" zoomScale="99" workbookViewId="0">
      <selection activeCell="A92" sqref="A92:XFD94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03" t="s">
        <v>3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45</v>
      </c>
    </row>
    <row r="6" spans="2:13" ht="21.6" customHeight="1">
      <c r="B6" s="108" t="s">
        <v>5</v>
      </c>
      <c r="C6" s="109"/>
      <c r="D6" s="109"/>
      <c r="E6" s="9">
        <v>38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3.8000000000000003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5.7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5.7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1.9000000000000001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1.9000000000000001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11.4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5.7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1.9000000000000001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38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7.6000000000000005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5.7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3.8000000000000003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1.1399999999999999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80" t="s">
        <v>3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45</v>
      </c>
    </row>
    <row r="39" spans="2:13" ht="21">
      <c r="B39" s="86" t="s">
        <v>5</v>
      </c>
      <c r="C39" s="87"/>
      <c r="D39" s="87"/>
      <c r="E39" s="34">
        <v>38</v>
      </c>
    </row>
    <row r="40" spans="2:13" thickBot="1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 thickBot="1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7.6000000000000005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7.6000000000000005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9.5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11.4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9.5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7.6000000000000005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11.4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11.4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38</v>
      </c>
      <c r="C51" s="4" t="s">
        <v>14</v>
      </c>
      <c r="D51" s="4"/>
      <c r="E51" s="4"/>
      <c r="F51" s="4"/>
      <c r="G51" s="15">
        <f>SUM(G42:G50)</f>
        <v>0</v>
      </c>
      <c r="H51" s="3">
        <v>38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1.9000000000000001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7.6000000000000005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1.52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7.6000000000000005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1.1399999999999999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3.8000000000000003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1.1399999999999999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1.9000000000000001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 thickBot="1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4" spans="1:13" thickTop="1"/>
    <row r="65" spans="2:13">
      <c r="M65" s="14"/>
    </row>
    <row r="66" spans="2:13" thickBot="1"/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93" t="s">
        <v>3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45</v>
      </c>
    </row>
    <row r="72" spans="2:13" ht="21">
      <c r="B72" s="98" t="s">
        <v>5</v>
      </c>
      <c r="C72" s="99"/>
      <c r="D72" s="99"/>
      <c r="E72" s="36">
        <v>38</v>
      </c>
    </row>
    <row r="73" spans="2:13" thickBot="1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 thickBot="1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7.6000000000000005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7.6000000000000005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11.4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11.4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7.6000000000000005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7.6000000000000005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11.4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11.4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38</v>
      </c>
      <c r="C84" s="4" t="s">
        <v>14</v>
      </c>
      <c r="D84" s="4"/>
      <c r="E84" s="4"/>
      <c r="F84" s="4"/>
      <c r="G84" s="15">
        <f>SUM(G75:G83)</f>
        <v>0</v>
      </c>
      <c r="H84" s="3">
        <v>38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3.8000000000000003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1.9000000000000001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3.8000000000000003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1.52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1.9000000000000001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1.1399999999999999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1.1399999999999999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1.1399999999999999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 thickBot="1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7" spans="13:13" thickTop="1"/>
    <row r="99" spans="13:13">
      <c r="M99" s="44"/>
    </row>
  </sheetData>
  <sheetProtection sheet="1" objects="1" scenarios="1"/>
  <protectedRanges>
    <protectedRange sqref="E1:E1048576 J1:J1048576" name="Range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109465-D1BF-4E85-B3A5-0131850EC8D9}">
  <dimension ref="A1:M99"/>
  <sheetViews>
    <sheetView topLeftCell="B57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46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12</v>
      </c>
    </row>
    <row r="6" spans="2:13" ht="21.6" customHeight="1">
      <c r="B6" s="108" t="s">
        <v>5</v>
      </c>
      <c r="C6" s="109"/>
      <c r="D6" s="109"/>
      <c r="E6" s="9">
        <v>7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0.70000000000000007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1.05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1.05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0.35000000000000003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0.35000000000000003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2.1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1.05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0.35000000000000003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6.9999999999999991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1.4000000000000001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1.05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0.70000000000000007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0.21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46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12</v>
      </c>
    </row>
    <row r="39" spans="2:13" ht="21">
      <c r="B39" s="86" t="s">
        <v>5</v>
      </c>
      <c r="C39" s="87"/>
      <c r="D39" s="87"/>
      <c r="E39" s="34">
        <v>7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1.4000000000000001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1.4000000000000001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2.1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1.4000000000000001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2.1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2.1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7</v>
      </c>
      <c r="C51" s="4" t="s">
        <v>14</v>
      </c>
      <c r="D51" s="4"/>
      <c r="E51" s="4"/>
      <c r="F51" s="4"/>
      <c r="G51" s="15">
        <f>SUM(G42:G50)</f>
        <v>0</v>
      </c>
      <c r="H51" s="3">
        <v>7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0.35000000000000003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1.4000000000000001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0.28000000000000003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1.4000000000000001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0.21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0.70000000000000007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0.21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0.35000000000000003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46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12</v>
      </c>
    </row>
    <row r="72" spans="2:13" ht="21">
      <c r="B72" s="98" t="s">
        <v>5</v>
      </c>
      <c r="C72" s="99"/>
      <c r="D72" s="99"/>
      <c r="E72" s="36">
        <v>7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1.4000000000000001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1.4000000000000001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2.1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2.1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1.4000000000000001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1.4000000000000001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2.1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2.1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7</v>
      </c>
      <c r="C84" s="4" t="s">
        <v>14</v>
      </c>
      <c r="D84" s="4"/>
      <c r="E84" s="4"/>
      <c r="F84" s="4"/>
      <c r="G84" s="15">
        <f>SUM(G75:G83)</f>
        <v>0</v>
      </c>
      <c r="H84" s="3">
        <v>7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0.70000000000000007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0.35000000000000003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0.70000000000000007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0.28000000000000003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0.35000000000000003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0.21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0.21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0.21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"/>
    <protectedRange sqref="E93:E94 J93:J94" name="Range1_1_1_1_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D8738-8448-4F1D-9F26-2CC42BED60C8}">
  <dimension ref="A1:M99"/>
  <sheetViews>
    <sheetView topLeftCell="C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47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12</v>
      </c>
    </row>
    <row r="6" spans="2:13" ht="21.6" customHeight="1">
      <c r="B6" s="108" t="s">
        <v>5</v>
      </c>
      <c r="C6" s="109"/>
      <c r="D6" s="109"/>
      <c r="E6" s="9">
        <v>1.5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0.15000000000000002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0.22499999999999998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0.22499999999999998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7.5000000000000011E-2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7.5000000000000011E-2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0.44999999999999996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0.22499999999999998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7.5000000000000011E-2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1.4999999999999998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0.30000000000000004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0.22499999999999998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0.15000000000000002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4.4999999999999998E-2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/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47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12</v>
      </c>
    </row>
    <row r="39" spans="2:13" ht="21">
      <c r="B39" s="86" t="s">
        <v>5</v>
      </c>
      <c r="C39" s="87"/>
      <c r="D39" s="87"/>
      <c r="E39" s="34">
        <v>1.5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0.30000000000000004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0.30000000000000004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0.375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0.44999999999999996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0.375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0.30000000000000004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0.44999999999999996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0.44999999999999996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1.5</v>
      </c>
      <c r="C51" s="4" t="s">
        <v>14</v>
      </c>
      <c r="D51" s="4"/>
      <c r="E51" s="4"/>
      <c r="F51" s="4"/>
      <c r="G51" s="15">
        <f>SUM(G42:G50)</f>
        <v>0</v>
      </c>
      <c r="H51" s="3">
        <v>1.5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7.5000000000000011E-2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0.30000000000000004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0.06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0.30000000000000004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4.4999999999999998E-2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0.15000000000000002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4.4999999999999998E-2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7.5000000000000011E-2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47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12</v>
      </c>
    </row>
    <row r="72" spans="2:13" ht="21">
      <c r="B72" s="98" t="s">
        <v>5</v>
      </c>
      <c r="C72" s="99"/>
      <c r="D72" s="99"/>
      <c r="E72" s="36">
        <v>1.5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0.30000000000000004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0.30000000000000004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0.44999999999999996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0.44999999999999996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0.30000000000000004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0.30000000000000004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0.44999999999999996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0.44999999999999996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1.5</v>
      </c>
      <c r="C84" s="4" t="s">
        <v>14</v>
      </c>
      <c r="D84" s="4"/>
      <c r="E84" s="4"/>
      <c r="F84" s="4"/>
      <c r="G84" s="15">
        <f>SUM(G75:G83)</f>
        <v>0</v>
      </c>
      <c r="H84" s="3">
        <v>1.5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0.15000000000000002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7.5000000000000011E-2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0.15000000000000002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0.06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7.5000000000000011E-2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4.4999999999999998E-2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4.4999999999999998E-2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4.4999999999999998E-2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"/>
    <protectedRange sqref="E93:E94 J93:J94" name="Range1_1_1_1_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008D8E-F417-4012-92F4-F09AF39BB254}">
  <dimension ref="A1:M99"/>
  <sheetViews>
    <sheetView topLeftCell="C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48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12</v>
      </c>
    </row>
    <row r="6" spans="2:13" ht="21.6" customHeight="1">
      <c r="B6" s="108" t="s">
        <v>5</v>
      </c>
      <c r="C6" s="109"/>
      <c r="D6" s="109"/>
      <c r="E6" s="9">
        <v>10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10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48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12</v>
      </c>
    </row>
    <row r="39" spans="2:13" ht="21">
      <c r="B39" s="86" t="s">
        <v>5</v>
      </c>
      <c r="C39" s="87"/>
      <c r="D39" s="87"/>
      <c r="E39" s="34">
        <v>10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10</v>
      </c>
      <c r="C51" s="4" t="s">
        <v>14</v>
      </c>
      <c r="D51" s="4"/>
      <c r="E51" s="4"/>
      <c r="F51" s="4"/>
      <c r="G51" s="15">
        <f>SUM(G42:G50)</f>
        <v>0</v>
      </c>
      <c r="H51" s="3">
        <v>10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 ht="15.75" customHeight="1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48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12</v>
      </c>
    </row>
    <row r="72" spans="2:13" ht="21">
      <c r="B72" s="98" t="s">
        <v>5</v>
      </c>
      <c r="C72" s="99"/>
      <c r="D72" s="99"/>
      <c r="E72" s="36">
        <v>10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10</v>
      </c>
      <c r="C84" s="4" t="s">
        <v>14</v>
      </c>
      <c r="D84" s="4"/>
      <c r="E84" s="4"/>
      <c r="F84" s="4"/>
      <c r="G84" s="15">
        <f>SUM(G75:G83)</f>
        <v>0</v>
      </c>
      <c r="H84" s="3">
        <v>10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"/>
    <protectedRange sqref="E93:E94 J93:J94" name="Range1_1_1_1_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298E4-C927-43E0-BD39-CD0A672BB6F3}">
  <dimension ref="A1:M99"/>
  <sheetViews>
    <sheetView topLeftCell="B57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49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12</v>
      </c>
    </row>
    <row r="6" spans="2:13" ht="21.6" customHeight="1">
      <c r="B6" s="108" t="s">
        <v>5</v>
      </c>
      <c r="C6" s="109"/>
      <c r="D6" s="109"/>
      <c r="E6" s="9">
        <v>19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1.9000000000000001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2.85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2.85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0.95000000000000007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0.95000000000000007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5.7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2.85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0.95000000000000007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19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3.8000000000000003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2.85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1.9000000000000001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0.56999999999999995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49</v>
      </c>
      <c r="C37" s="113"/>
      <c r="D37" s="113"/>
      <c r="E37" s="114"/>
    </row>
    <row r="38" spans="2:13" ht="21" hidden="1">
      <c r="B38" s="84" t="s">
        <v>4</v>
      </c>
      <c r="C38" s="85"/>
      <c r="D38" s="85"/>
      <c r="E38" s="34">
        <v>12</v>
      </c>
    </row>
    <row r="39" spans="2:13" ht="21">
      <c r="B39" s="86" t="s">
        <v>5</v>
      </c>
      <c r="C39" s="87"/>
      <c r="D39" s="87"/>
      <c r="E39" s="34">
        <v>19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3.8000000000000003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3.8000000000000003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4.75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5.7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4.75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3.8000000000000003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5.7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5.7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19</v>
      </c>
      <c r="C51" s="4" t="s">
        <v>14</v>
      </c>
      <c r="D51" s="4"/>
      <c r="E51" s="4"/>
      <c r="F51" s="4"/>
      <c r="G51" s="15">
        <f>SUM(G42:G50)</f>
        <v>0</v>
      </c>
      <c r="H51" s="3">
        <v>19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0.95000000000000007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3.8000000000000003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0.76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3.8000000000000003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0.56999999999999995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1.9000000000000001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0.56999999999999995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0.95000000000000007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49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12</v>
      </c>
    </row>
    <row r="72" spans="2:13" ht="21">
      <c r="B72" s="98" t="s">
        <v>5</v>
      </c>
      <c r="C72" s="99"/>
      <c r="D72" s="99"/>
      <c r="E72" s="36">
        <v>19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3.8000000000000003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3.8000000000000003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5.7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5.7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3.8000000000000003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3.8000000000000003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5.7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5.7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19</v>
      </c>
      <c r="C84" s="4" t="s">
        <v>14</v>
      </c>
      <c r="D84" s="4"/>
      <c r="E84" s="4"/>
      <c r="F84" s="4"/>
      <c r="G84" s="15">
        <f>SUM(G75:G83)</f>
        <v>0</v>
      </c>
      <c r="H84" s="3">
        <v>19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1.9000000000000001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0.95000000000000007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1.9000000000000001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0.76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0.95000000000000007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0.56999999999999995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0.56999999999999995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0.56999999999999995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_1"/>
    <protectedRange sqref="E93:E94 J93:J94" name="Range1_1_1_1_1_2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52343-063A-474E-B768-0A288AB376CC}">
  <dimension ref="A1:M99"/>
  <sheetViews>
    <sheetView topLeftCell="B48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50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21</v>
      </c>
    </row>
    <row r="6" spans="2:13" ht="21.6" customHeight="1">
      <c r="B6" s="108" t="s">
        <v>5</v>
      </c>
      <c r="C6" s="109"/>
      <c r="D6" s="109"/>
      <c r="E6" s="9">
        <v>21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2.1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3.15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3.15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1.05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1.05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6.3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3.15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1.05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21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4.2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3.15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2.1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0.63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50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21</v>
      </c>
    </row>
    <row r="39" spans="2:13" ht="21">
      <c r="B39" s="86" t="s">
        <v>5</v>
      </c>
      <c r="C39" s="87"/>
      <c r="D39" s="87"/>
      <c r="E39" s="34">
        <v>21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4.2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4.2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5.25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6.3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5.25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4.2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6.3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6.3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21</v>
      </c>
      <c r="C51" s="4" t="s">
        <v>14</v>
      </c>
      <c r="D51" s="4"/>
      <c r="E51" s="4"/>
      <c r="F51" s="4"/>
      <c r="G51" s="15">
        <f>SUM(G42:G50)</f>
        <v>0</v>
      </c>
      <c r="H51" s="3">
        <v>21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1.05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4.2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0.84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4.2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0.63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2.1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0.63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1.05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50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21</v>
      </c>
    </row>
    <row r="72" spans="2:13" ht="21">
      <c r="B72" s="98" t="s">
        <v>5</v>
      </c>
      <c r="C72" s="99"/>
      <c r="D72" s="99"/>
      <c r="E72" s="36">
        <v>21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4.2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4.2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6.3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6.3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4.2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4.2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6.3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6.3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21</v>
      </c>
      <c r="C84" s="4" t="s">
        <v>14</v>
      </c>
      <c r="D84" s="4"/>
      <c r="E84" s="4"/>
      <c r="F84" s="4"/>
      <c r="G84" s="15">
        <f>SUM(G75:G83)</f>
        <v>0</v>
      </c>
      <c r="H84" s="3">
        <v>21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2.1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1.05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2.1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0.84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1.05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0.63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0.63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0.63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_1"/>
    <protectedRange sqref="E93:E94 J93:J94" name="Range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42954-6640-4F1D-AF27-C3469EBF5032}">
  <dimension ref="A1:M99"/>
  <sheetViews>
    <sheetView topLeftCell="C57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51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21</v>
      </c>
    </row>
    <row r="6" spans="2:13" ht="21.6" customHeight="1">
      <c r="B6" s="108" t="s">
        <v>5</v>
      </c>
      <c r="C6" s="109"/>
      <c r="D6" s="109"/>
      <c r="E6" s="9">
        <v>32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3.2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4.8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4.8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1.6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1.6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9.6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4.8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1.6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32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6.4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4.8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3.2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0.96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51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21</v>
      </c>
    </row>
    <row r="39" spans="2:13" ht="21">
      <c r="B39" s="86" t="s">
        <v>5</v>
      </c>
      <c r="C39" s="87"/>
      <c r="D39" s="87"/>
      <c r="E39" s="34">
        <v>32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6.4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6.4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8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9.6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8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6.4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9.6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9.6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32</v>
      </c>
      <c r="C51" s="4" t="s">
        <v>14</v>
      </c>
      <c r="D51" s="4"/>
      <c r="E51" s="4"/>
      <c r="F51" s="4"/>
      <c r="G51" s="15">
        <f>SUM(G42:G50)</f>
        <v>0</v>
      </c>
      <c r="H51" s="3">
        <v>32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1.6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6.4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1.28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6.4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3.2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1.6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51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21</v>
      </c>
    </row>
    <row r="72" spans="2:13" ht="21">
      <c r="B72" s="98" t="s">
        <v>5</v>
      </c>
      <c r="C72" s="99"/>
      <c r="D72" s="99"/>
      <c r="E72" s="36">
        <v>32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6.4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6.4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9.6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9.6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6.4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6.4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9.6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9.6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32</v>
      </c>
      <c r="C84" s="4" t="s">
        <v>14</v>
      </c>
      <c r="D84" s="4"/>
      <c r="E84" s="4"/>
      <c r="F84" s="4"/>
      <c r="G84" s="15">
        <f>SUM(G75:G83)</f>
        <v>0</v>
      </c>
      <c r="H84" s="3">
        <v>32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3.2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1.6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3.2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1.28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1.6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0.96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0.96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0.96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_1"/>
    <protectedRange sqref="E93:E94 J93:J94" name="Range1_1_1_1_1_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CF022-A77B-40F2-8DB0-10BC95F90C4A}">
  <dimension ref="A1:M99"/>
  <sheetViews>
    <sheetView topLeftCell="A48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52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8</v>
      </c>
    </row>
    <row r="6" spans="2:13" ht="21.6" customHeight="1">
      <c r="B6" s="108" t="s">
        <v>5</v>
      </c>
      <c r="C6" s="109"/>
      <c r="D6" s="109"/>
      <c r="E6" s="9">
        <v>6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0.60000000000000009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0.89999999999999991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0.89999999999999991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0.30000000000000004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0.30000000000000004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1.7999999999999998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0.89999999999999991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0.30000000000000004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5.9999999999999991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1.2000000000000002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0.89999999999999991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0.60000000000000009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0.18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52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8</v>
      </c>
    </row>
    <row r="39" spans="2:13" ht="21">
      <c r="B39" s="86" t="s">
        <v>5</v>
      </c>
      <c r="C39" s="87"/>
      <c r="D39" s="87"/>
      <c r="E39" s="34">
        <v>6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1.2000000000000002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1.2000000000000002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1.7999999999999998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1.2000000000000002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1.7999999999999998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1.7999999999999998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6</v>
      </c>
      <c r="C51" s="4" t="s">
        <v>14</v>
      </c>
      <c r="D51" s="4"/>
      <c r="E51" s="4"/>
      <c r="F51" s="4"/>
      <c r="G51" s="15">
        <f>SUM(G42:G50)</f>
        <v>0</v>
      </c>
      <c r="H51" s="3">
        <v>6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0.30000000000000004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1.2000000000000002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0.24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1.2000000000000002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0.18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0.60000000000000009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0.18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0.30000000000000004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52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8</v>
      </c>
    </row>
    <row r="72" spans="2:13" ht="21">
      <c r="B72" s="98" t="s">
        <v>5</v>
      </c>
      <c r="C72" s="99"/>
      <c r="D72" s="99"/>
      <c r="E72" s="36">
        <v>6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1.2000000000000002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1.2000000000000002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1.7999999999999998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1.7999999999999998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1.2000000000000002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1.2000000000000002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1.7999999999999998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1.7999999999999998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6</v>
      </c>
      <c r="C84" s="4" t="s">
        <v>14</v>
      </c>
      <c r="D84" s="4"/>
      <c r="E84" s="4"/>
      <c r="F84" s="4"/>
      <c r="G84" s="15">
        <f>SUM(G75:G83)</f>
        <v>0</v>
      </c>
      <c r="H84" s="3">
        <v>6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0.60000000000000009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0.30000000000000004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0.60000000000000009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0.24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0.30000000000000004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0.18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0.18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0.18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_1"/>
    <protectedRange sqref="E93:E94 J93:J94" name="Range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55690-14FC-4D63-BAD4-191DDFF48D3B}">
  <dimension ref="A1:M99"/>
  <sheetViews>
    <sheetView topLeftCell="C88" zoomScale="99" workbookViewId="0">
      <selection activeCell="A93" sqref="A93:XFD94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53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30</v>
      </c>
    </row>
    <row r="6" spans="2:13" ht="21.6" customHeight="1">
      <c r="B6" s="108" t="s">
        <v>5</v>
      </c>
      <c r="C6" s="109"/>
      <c r="D6" s="109"/>
      <c r="E6" s="9">
        <v>25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2.5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3.75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3.75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1.25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1.25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7.5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3.75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1.25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25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5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3.75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2.5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0.75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53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30</v>
      </c>
    </row>
    <row r="39" spans="2:13" ht="21">
      <c r="B39" s="86" t="s">
        <v>5</v>
      </c>
      <c r="C39" s="87"/>
      <c r="D39" s="87"/>
      <c r="E39" s="34">
        <v>25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5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5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6.25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7.5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6.25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5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7.5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7.5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25</v>
      </c>
      <c r="C51" s="4" t="s">
        <v>14</v>
      </c>
      <c r="D51" s="4"/>
      <c r="E51" s="4"/>
      <c r="F51" s="4"/>
      <c r="G51" s="15">
        <f>SUM(G42:G50)</f>
        <v>0</v>
      </c>
      <c r="H51" s="3">
        <v>25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1.25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5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1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5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0.75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2.5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0.75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1.25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53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30</v>
      </c>
    </row>
    <row r="72" spans="2:13" ht="21">
      <c r="B72" s="98" t="s">
        <v>5</v>
      </c>
      <c r="C72" s="99"/>
      <c r="D72" s="99"/>
      <c r="E72" s="36">
        <v>25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5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5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7.5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7.5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5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5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7.5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7.5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25</v>
      </c>
      <c r="C84" s="4" t="s">
        <v>14</v>
      </c>
      <c r="D84" s="4"/>
      <c r="E84" s="4"/>
      <c r="F84" s="4"/>
      <c r="G84" s="15">
        <f>SUM(G75:G83)</f>
        <v>0</v>
      </c>
      <c r="H84" s="3">
        <v>25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2.5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1.25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2.5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1.25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0.75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0.75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0.75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95:E1048576 J95:J1048576 E62:E92 J62:J92" name="Range1"/>
    <protectedRange sqref="E93:E94 J93:J94" name="Range1_1_1_1_1_1"/>
    <protectedRange sqref="E60:E61 J60:J61" name="Range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8F75B-F166-4626-908C-E2CF6736424D}">
  <dimension ref="A1:M99"/>
  <sheetViews>
    <sheetView topLeftCell="C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54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17</v>
      </c>
    </row>
    <row r="6" spans="2:13" ht="21.6" customHeight="1">
      <c r="B6" s="108" t="s">
        <v>5</v>
      </c>
      <c r="C6" s="109"/>
      <c r="D6" s="109"/>
      <c r="E6" s="9">
        <v>10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10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54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17</v>
      </c>
    </row>
    <row r="39" spans="2:13" ht="21">
      <c r="B39" s="86" t="s">
        <v>5</v>
      </c>
      <c r="C39" s="87"/>
      <c r="D39" s="87"/>
      <c r="E39" s="34">
        <v>10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10</v>
      </c>
      <c r="C51" s="4" t="s">
        <v>14</v>
      </c>
      <c r="D51" s="4"/>
      <c r="E51" s="4"/>
      <c r="F51" s="4"/>
      <c r="G51" s="15">
        <f>SUM(G42:G50)</f>
        <v>0</v>
      </c>
      <c r="H51" s="3">
        <v>10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54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17</v>
      </c>
    </row>
    <row r="72" spans="2:13" ht="21">
      <c r="B72" s="98" t="s">
        <v>5</v>
      </c>
      <c r="C72" s="99"/>
      <c r="D72" s="99"/>
      <c r="E72" s="36">
        <v>10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10</v>
      </c>
      <c r="C84" s="4" t="s">
        <v>14</v>
      </c>
      <c r="D84" s="4"/>
      <c r="E84" s="4"/>
      <c r="F84" s="4"/>
      <c r="G84" s="15">
        <f>SUM(G75:G83)</f>
        <v>0</v>
      </c>
      <c r="H84" s="3">
        <v>10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95:E1048576 J95:J1048576 E62:E92 J62:J92" name="Range1"/>
    <protectedRange sqref="E93:E94 J93:J94" name="Range1_1_1_1_1_1"/>
    <protectedRange sqref="E60:E61 J60:J61" name="Range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B1AFE-1250-4143-85DF-B714DA5DC5C0}">
  <dimension ref="A1:M99"/>
  <sheetViews>
    <sheetView topLeftCell="A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55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8</v>
      </c>
    </row>
    <row r="6" spans="2:13" ht="21.6" customHeight="1">
      <c r="B6" s="108" t="s">
        <v>5</v>
      </c>
      <c r="C6" s="109"/>
      <c r="D6" s="109"/>
      <c r="E6" s="9">
        <v>7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0.70000000000000007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1.05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1.05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0.35000000000000003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0.35000000000000003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2.1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1.05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0.35000000000000003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6.9999999999999991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1.4000000000000001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1.05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0.70000000000000007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0.21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55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8</v>
      </c>
    </row>
    <row r="39" spans="2:13" ht="21">
      <c r="B39" s="86" t="s">
        <v>5</v>
      </c>
      <c r="C39" s="87"/>
      <c r="D39" s="87"/>
      <c r="E39" s="34">
        <v>7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1.4000000000000001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1.4000000000000001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1.75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2.1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1.75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1.4000000000000001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2.1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2.1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7</v>
      </c>
      <c r="C51" s="4" t="s">
        <v>14</v>
      </c>
      <c r="D51" s="4"/>
      <c r="E51" s="4"/>
      <c r="F51" s="4"/>
      <c r="G51" s="15">
        <f>SUM(G42:G50)</f>
        <v>0</v>
      </c>
      <c r="H51" s="3">
        <v>7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0.35000000000000003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1.4000000000000001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0.28000000000000003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1.4000000000000001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0.21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0.70000000000000007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0.21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0.35000000000000003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55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8</v>
      </c>
    </row>
    <row r="72" spans="2:13" ht="21">
      <c r="B72" s="98" t="s">
        <v>5</v>
      </c>
      <c r="C72" s="99"/>
      <c r="D72" s="99"/>
      <c r="E72" s="36">
        <v>7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1.4000000000000001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1.4000000000000001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2.1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2.1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1.4000000000000001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1.4000000000000001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2.1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2.1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7</v>
      </c>
      <c r="C84" s="4" t="s">
        <v>14</v>
      </c>
      <c r="D84" s="4"/>
      <c r="E84" s="4"/>
      <c r="F84" s="4"/>
      <c r="G84" s="15">
        <f>SUM(G75:G83)</f>
        <v>0</v>
      </c>
      <c r="H84" s="3">
        <v>7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0.70000000000000007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0.35000000000000003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0.70000000000000007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0.28000000000000003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0.35000000000000003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0.21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0.21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0.21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_1_1"/>
    <protectedRange sqref="E93:E94 J93:J94" name="Range1_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DEA90-F38F-4A05-8326-0A52282099B8}">
  <dimension ref="A1:M99"/>
  <sheetViews>
    <sheetView topLeftCell="A86" zoomScale="99" workbookViewId="0">
      <selection activeCell="A93" sqref="A93:XFD94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03" t="s">
        <v>38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45</v>
      </c>
    </row>
    <row r="6" spans="2:13" ht="21.6" customHeight="1">
      <c r="B6" s="108" t="s">
        <v>5</v>
      </c>
      <c r="C6" s="109"/>
      <c r="D6" s="109"/>
      <c r="E6" s="9">
        <v>19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1.9000000000000001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2.85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2.85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0.95000000000000007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0.95000000000000007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5.7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2.85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0.95000000000000007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19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3.8000000000000003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2.85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1.9000000000000001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0.56999999999999995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80" t="s">
        <v>38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45</v>
      </c>
    </row>
    <row r="39" spans="2:13" ht="21">
      <c r="B39" s="86" t="s">
        <v>5</v>
      </c>
      <c r="C39" s="87"/>
      <c r="D39" s="87"/>
      <c r="E39" s="34">
        <v>19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f>0*E39</f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f>0*E39</f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3.8000000000000003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f>0.2*E39</f>
        <v>3.8000000000000003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4.75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f>0.3*E39</f>
        <v>5.7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f>0*E39</f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f>0*E39</f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4.75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f>0.2*E39</f>
        <v>3.8000000000000003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5.7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f>0.3*E39</f>
        <v>5.7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19</v>
      </c>
      <c r="C51" s="4" t="s">
        <v>14</v>
      </c>
      <c r="D51" s="4"/>
      <c r="E51" s="4"/>
      <c r="F51" s="4"/>
      <c r="G51" s="15">
        <f>SUM(G42:G50)</f>
        <v>0</v>
      </c>
      <c r="H51" s="3">
        <f>SUM(H42:H50)</f>
        <v>19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f>0*E39</f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0.95000000000000007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f>0.2*E39</f>
        <v>3.8000000000000003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0.76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f>0.2*E39</f>
        <v>3.8000000000000003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0.56999999999999995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f>0.1*E39</f>
        <v>1.9000000000000001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0.56999999999999995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f>0.05*E39</f>
        <v>0.95000000000000007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93" t="s">
        <v>38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45</v>
      </c>
    </row>
    <row r="72" spans="2:13" ht="21">
      <c r="B72" s="98" t="s">
        <v>5</v>
      </c>
      <c r="C72" s="99"/>
      <c r="D72" s="99"/>
      <c r="E72" s="36">
        <v>19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f>0*E72</f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f>0*E72</f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3.8000000000000003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f>0.2*E72</f>
        <v>3.8000000000000003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5.7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f>0.3*E72</f>
        <v>5.7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f>0*E72</f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f>0*E72</f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3.8000000000000003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f>0.2*E72</f>
        <v>3.8000000000000003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5.7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f>0.3*E72</f>
        <v>5.7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19</v>
      </c>
      <c r="C84" s="4" t="s">
        <v>14</v>
      </c>
      <c r="D84" s="4"/>
      <c r="E84" s="4"/>
      <c r="F84" s="4"/>
      <c r="G84" s="15">
        <f>SUM(G75:G83)</f>
        <v>0</v>
      </c>
      <c r="H84" s="3">
        <f>SUM(H75:H83)</f>
        <v>19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f>0*E72</f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1.9000000000000001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f>0.05*E72</f>
        <v>0.95000000000000007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1.9000000000000001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f>0.04*E72</f>
        <v>0.76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0.95000000000000007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f>0.03*E72</f>
        <v>0.56999999999999995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0.56999999999999995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f>0.03*E72</f>
        <v>0.56999999999999995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8 J1:J58 E62:E92 J62:J92 E95:E1048576 J95:J1048576" name="Range1"/>
    <protectedRange sqref="E59:E61 J59:J61 E93:E94 J93:J94" name="Range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6FD8C-C5CB-4160-A543-1F0E8F8A201E}">
  <dimension ref="A1:M99"/>
  <sheetViews>
    <sheetView topLeftCell="C50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56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16</v>
      </c>
    </row>
    <row r="6" spans="2:13" ht="21.6" customHeight="1">
      <c r="B6" s="108" t="s">
        <v>5</v>
      </c>
      <c r="C6" s="109"/>
      <c r="D6" s="109"/>
      <c r="E6" s="9">
        <v>14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1.4000000000000001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2.1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2.1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0.70000000000000007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0.70000000000000007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4.2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2.1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0.70000000000000007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13.999999999999998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2.8000000000000003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2.1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1.4000000000000001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0.42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56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16</v>
      </c>
    </row>
    <row r="39" spans="2:13" ht="21">
      <c r="B39" s="86" t="s">
        <v>5</v>
      </c>
      <c r="C39" s="87"/>
      <c r="D39" s="87"/>
      <c r="E39" s="34">
        <v>14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2.8000000000000003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2.8000000000000003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3.5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4.2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3.5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2.8000000000000003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4.2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4.2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14</v>
      </c>
      <c r="C51" s="4" t="s">
        <v>14</v>
      </c>
      <c r="D51" s="4"/>
      <c r="E51" s="4"/>
      <c r="F51" s="4"/>
      <c r="G51" s="15">
        <f>SUM(G42:G50)</f>
        <v>0</v>
      </c>
      <c r="H51" s="3">
        <v>14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0.70000000000000007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2.8000000000000003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0.56000000000000005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2.8000000000000003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0.42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1.4000000000000001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0.42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0.70000000000000007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56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16</v>
      </c>
    </row>
    <row r="72" spans="2:13" ht="21">
      <c r="B72" s="98" t="s">
        <v>5</v>
      </c>
      <c r="C72" s="99"/>
      <c r="D72" s="99"/>
      <c r="E72" s="36">
        <v>14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2.8000000000000003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2.8000000000000003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4.2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4.2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2.8000000000000003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2.8000000000000003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4.2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4.2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14</v>
      </c>
      <c r="C84" s="4" t="s">
        <v>14</v>
      </c>
      <c r="D84" s="4"/>
      <c r="E84" s="4"/>
      <c r="F84" s="4"/>
      <c r="G84" s="15">
        <f>SUM(G75:G83)</f>
        <v>0</v>
      </c>
      <c r="H84" s="3">
        <v>14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1.4000000000000001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0.70000000000000007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1.4000000000000001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0.56000000000000005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0.70000000000000007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0.42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0.42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0.42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95:E1048576 J95:J1048576 E62:E92 J62:J92" name="Range1"/>
    <protectedRange sqref="E93:E94 J93:J94" name="Range1_1_1_1_1_1_1"/>
    <protectedRange sqref="E60:E61 J60:J61" name="Range1_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331BA-392C-4C74-A25D-63054E2F65A9}">
  <dimension ref="A1:M99"/>
  <sheetViews>
    <sheetView topLeftCell="A58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57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31</v>
      </c>
    </row>
    <row r="6" spans="2:13" ht="21.6" customHeight="1">
      <c r="B6" s="108" t="s">
        <v>5</v>
      </c>
      <c r="C6" s="109"/>
      <c r="D6" s="109"/>
      <c r="E6" s="9">
        <v>32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3.2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4.8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4.8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1.6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1.6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9.6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4.8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1.6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32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6.4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4.8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3.2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0.96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57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31</v>
      </c>
    </row>
    <row r="39" spans="2:13" ht="21">
      <c r="B39" s="86" t="s">
        <v>5</v>
      </c>
      <c r="C39" s="87"/>
      <c r="D39" s="87"/>
      <c r="E39" s="34">
        <v>32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6.4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6.4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8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9.6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8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6.4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9.6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9.6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32</v>
      </c>
      <c r="C51" s="4" t="s">
        <v>14</v>
      </c>
      <c r="D51" s="4"/>
      <c r="E51" s="4"/>
      <c r="F51" s="4"/>
      <c r="G51" s="15">
        <f>SUM(G42:G50)</f>
        <v>0</v>
      </c>
      <c r="H51" s="3">
        <v>32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1.6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6.4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1.28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6.4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3.2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1.6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57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31</v>
      </c>
    </row>
    <row r="72" spans="2:13" ht="21">
      <c r="B72" s="98" t="s">
        <v>5</v>
      </c>
      <c r="C72" s="99"/>
      <c r="D72" s="99"/>
      <c r="E72" s="36">
        <f>0.75*E71</f>
        <v>23.25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4.6500000000000004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4.6500000000000004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6.9749999999999996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6.9749999999999996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4.6500000000000004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4.6500000000000004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6.9749999999999996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6.9749999999999996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23.25</v>
      </c>
      <c r="C84" s="4" t="s">
        <v>14</v>
      </c>
      <c r="D84" s="4"/>
      <c r="E84" s="4"/>
      <c r="F84" s="4"/>
      <c r="G84" s="15">
        <f>SUM(G75:G83)</f>
        <v>0</v>
      </c>
      <c r="H84" s="3">
        <v>23.25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2.3250000000000002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1.1625000000000001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2.3250000000000002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0.93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1.1625000000000001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0.69750000000000001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0.69750000000000001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0.69750000000000001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_1_1_1"/>
    <protectedRange sqref="E93:E94 J93:J94" name="Range1_1_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776489-11C0-43A8-BCC0-670790181CB9}">
  <dimension ref="A1:M99"/>
  <sheetViews>
    <sheetView tabSelected="1" zoomScale="99" workbookViewId="0">
      <selection activeCell="F28" sqref="F28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58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42</v>
      </c>
    </row>
    <row r="6" spans="2:13" ht="21.6" customHeight="1">
      <c r="B6" s="108" t="s">
        <v>5</v>
      </c>
      <c r="C6" s="109"/>
      <c r="D6" s="109"/>
      <c r="E6" s="9">
        <v>39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3.9000000000000004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5.85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5.85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1.9500000000000002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1.9500000000000002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11.7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5.85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1.9500000000000002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39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7.8000000000000007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5.85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3.9000000000000004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1.17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58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42</v>
      </c>
    </row>
    <row r="39" spans="2:13" ht="21">
      <c r="B39" s="86" t="s">
        <v>5</v>
      </c>
      <c r="C39" s="87"/>
      <c r="D39" s="87"/>
      <c r="E39" s="34">
        <v>39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7.8000000000000007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7.8000000000000007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9.75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11.7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9.75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7.8000000000000007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11.7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11.7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39</v>
      </c>
      <c r="C51" s="4" t="s">
        <v>14</v>
      </c>
      <c r="D51" s="4"/>
      <c r="E51" s="4"/>
      <c r="F51" s="4"/>
      <c r="G51" s="15">
        <f>SUM(G42:G50)</f>
        <v>0</v>
      </c>
      <c r="H51" s="3">
        <v>39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1.9500000000000002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7.8000000000000007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1.56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7.8000000000000007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1.17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3.9000000000000004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1.17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1.9500000000000002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58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42</v>
      </c>
    </row>
    <row r="72" spans="2:13" ht="21">
      <c r="B72" s="98" t="s">
        <v>5</v>
      </c>
      <c r="C72" s="99"/>
      <c r="D72" s="99"/>
      <c r="E72" s="36">
        <v>39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7.8000000000000007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7.8000000000000007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11.7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11.7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7.8000000000000007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7.8000000000000007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11.7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11.7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39</v>
      </c>
      <c r="C84" s="4" t="s">
        <v>14</v>
      </c>
      <c r="D84" s="4"/>
      <c r="E84" s="4"/>
      <c r="F84" s="4"/>
      <c r="G84" s="15">
        <f>SUM(G75:G83)</f>
        <v>0</v>
      </c>
      <c r="H84" s="3">
        <v>39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3.9000000000000004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1.9500000000000002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3.9000000000000004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1.56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1.9500000000000002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1.17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1.17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1.17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95:E1048576 J95:J1048576 E62:E92 J62:J92" name="Range1"/>
    <protectedRange sqref="E93:E94 J93:J94" name="Range1_1_1_1_1_1_1_1"/>
    <protectedRange sqref="E60:E61 J60:J61" name="Range1_1_1_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CF9CA-CE4C-419D-AD8B-9504DADC0C3D}">
  <dimension ref="B1:G73"/>
  <sheetViews>
    <sheetView topLeftCell="A91" workbookViewId="0">
      <selection activeCell="H88" sqref="H88"/>
    </sheetView>
  </sheetViews>
  <sheetFormatPr defaultRowHeight="15"/>
  <cols>
    <col min="2" max="2" width="36.140625" customWidth="1"/>
    <col min="3" max="3" width="22.28515625" customWidth="1"/>
    <col min="4" max="4" width="18.5703125" customWidth="1"/>
    <col min="5" max="5" width="12.5703125" customWidth="1"/>
    <col min="6" max="6" width="11.85546875" customWidth="1"/>
    <col min="7" max="7" width="15.85546875" bestFit="1" customWidth="1"/>
  </cols>
  <sheetData>
    <row r="1" spans="2:7">
      <c r="B1" s="117" t="s">
        <v>59</v>
      </c>
      <c r="C1" s="117"/>
      <c r="D1" s="117"/>
      <c r="E1" s="117"/>
      <c r="F1" s="117"/>
      <c r="G1" s="117"/>
    </row>
    <row r="2" spans="2:7">
      <c r="B2" s="40" t="s">
        <v>10</v>
      </c>
      <c r="C2" s="40" t="s">
        <v>60</v>
      </c>
      <c r="D2" s="40" t="s">
        <v>61</v>
      </c>
      <c r="E2" s="40" t="s">
        <v>9</v>
      </c>
      <c r="F2" s="41"/>
    </row>
    <row r="3" spans="2:7" ht="15.75">
      <c r="B3" s="42" t="s">
        <v>62</v>
      </c>
      <c r="C3" s="42"/>
      <c r="D3" s="42"/>
      <c r="E3" s="42"/>
      <c r="F3" s="47" t="s">
        <v>63</v>
      </c>
      <c r="G3" s="46" t="s">
        <v>64</v>
      </c>
    </row>
    <row r="4" spans="2:7" ht="15.75">
      <c r="B4" s="43" t="s">
        <v>65</v>
      </c>
      <c r="C4" s="43">
        <v>1</v>
      </c>
      <c r="D4" s="43">
        <v>12</v>
      </c>
      <c r="E4" s="43" t="s">
        <v>66</v>
      </c>
      <c r="F4" s="48"/>
      <c r="G4" s="49">
        <f>C4*F4*D4</f>
        <v>0</v>
      </c>
    </row>
    <row r="5" spans="2:7" ht="15.75">
      <c r="B5" s="43" t="s">
        <v>67</v>
      </c>
      <c r="C5" s="43"/>
      <c r="D5" s="43"/>
      <c r="E5" s="43" t="s">
        <v>16</v>
      </c>
      <c r="F5" s="48"/>
      <c r="G5" s="49"/>
    </row>
    <row r="6" spans="2:7" ht="15.75">
      <c r="B6" s="42" t="s">
        <v>68</v>
      </c>
      <c r="C6" s="42"/>
      <c r="D6" s="42"/>
      <c r="E6" s="42"/>
      <c r="F6" s="47"/>
      <c r="G6" s="49"/>
    </row>
    <row r="7" spans="2:7" ht="15.75">
      <c r="B7" s="43" t="s">
        <v>65</v>
      </c>
      <c r="C7" s="43">
        <v>1</v>
      </c>
      <c r="D7" s="43">
        <v>12</v>
      </c>
      <c r="E7" s="43" t="s">
        <v>66</v>
      </c>
      <c r="F7" s="48"/>
      <c r="G7" s="49">
        <f>C7*F7*D7</f>
        <v>0</v>
      </c>
    </row>
    <row r="8" spans="2:7" ht="15.75">
      <c r="B8" s="57" t="s">
        <v>69</v>
      </c>
      <c r="C8" s="57"/>
      <c r="D8" s="57"/>
      <c r="E8" s="57"/>
      <c r="F8" s="48"/>
      <c r="G8" s="49"/>
    </row>
    <row r="9" spans="2:7" ht="15.75">
      <c r="B9" s="43" t="s">
        <v>65</v>
      </c>
      <c r="C9" s="43">
        <v>1</v>
      </c>
      <c r="D9" s="43">
        <v>12</v>
      </c>
      <c r="E9" s="43" t="s">
        <v>66</v>
      </c>
      <c r="F9" s="48"/>
      <c r="G9" s="49">
        <f>C9*F9*D9</f>
        <v>0</v>
      </c>
    </row>
    <row r="10" spans="2:7" ht="15.75">
      <c r="B10" s="43" t="s">
        <v>67</v>
      </c>
      <c r="C10" s="43"/>
      <c r="D10" s="43"/>
      <c r="E10" s="43" t="s">
        <v>16</v>
      </c>
      <c r="F10" s="48"/>
      <c r="G10" s="49"/>
    </row>
    <row r="11" spans="2:7" ht="15.75">
      <c r="B11" s="42" t="s">
        <v>70</v>
      </c>
      <c r="C11" s="42"/>
      <c r="D11" s="42"/>
      <c r="E11" s="42"/>
      <c r="F11" s="47"/>
      <c r="G11" s="49"/>
    </row>
    <row r="12" spans="2:7" ht="15.75">
      <c r="B12" s="43" t="s">
        <v>65</v>
      </c>
      <c r="C12" s="43">
        <v>3</v>
      </c>
      <c r="D12" s="43">
        <v>12</v>
      </c>
      <c r="E12" s="43" t="s">
        <v>66</v>
      </c>
      <c r="F12" s="48"/>
      <c r="G12" s="49">
        <f>C12*F12*D12</f>
        <v>0</v>
      </c>
    </row>
    <row r="13" spans="2:7" ht="15.75">
      <c r="B13" s="43" t="s">
        <v>67</v>
      </c>
      <c r="C13" s="43"/>
      <c r="D13" s="43"/>
      <c r="E13" s="43" t="s">
        <v>16</v>
      </c>
      <c r="F13" s="48"/>
      <c r="G13" s="49"/>
    </row>
    <row r="14" spans="2:7" ht="15.75">
      <c r="B14" s="42" t="s">
        <v>71</v>
      </c>
      <c r="C14" s="42"/>
      <c r="D14" s="42"/>
      <c r="E14" s="42"/>
      <c r="F14" s="47"/>
      <c r="G14" s="49"/>
    </row>
    <row r="15" spans="2:7" ht="15.75">
      <c r="B15" s="43" t="s">
        <v>72</v>
      </c>
      <c r="C15" s="43">
        <v>1</v>
      </c>
      <c r="D15" s="43">
        <v>12</v>
      </c>
      <c r="E15" s="43" t="s">
        <v>73</v>
      </c>
      <c r="F15" s="48"/>
      <c r="G15" s="49">
        <f t="shared" ref="G15" si="0">C15*F15*D15</f>
        <v>0</v>
      </c>
    </row>
    <row r="16" spans="2:7" ht="60.75">
      <c r="B16" s="45" t="s">
        <v>74</v>
      </c>
      <c r="C16" s="45"/>
      <c r="D16" s="45"/>
      <c r="E16" s="58" t="s">
        <v>75</v>
      </c>
      <c r="F16" s="50"/>
      <c r="G16" s="49"/>
    </row>
    <row r="17" spans="2:7">
      <c r="B17" s="59" t="s">
        <v>76</v>
      </c>
      <c r="C17" s="59" t="s">
        <v>33</v>
      </c>
      <c r="D17" s="43">
        <v>12</v>
      </c>
      <c r="E17" s="59"/>
      <c r="F17" s="60"/>
      <c r="G17" s="49"/>
    </row>
    <row r="18" spans="2:7">
      <c r="B18" s="46"/>
      <c r="C18" s="46"/>
      <c r="D18" s="46"/>
      <c r="E18" s="46"/>
      <c r="F18" s="61"/>
      <c r="G18" s="49"/>
    </row>
    <row r="19" spans="2:7">
      <c r="B19" s="46"/>
      <c r="C19" s="59"/>
      <c r="D19" s="59"/>
      <c r="E19" s="46"/>
      <c r="F19" s="46"/>
      <c r="G19" s="49"/>
    </row>
    <row r="20" spans="2:7">
      <c r="B20" s="46" t="s">
        <v>77</v>
      </c>
      <c r="C20" s="59" t="s">
        <v>33</v>
      </c>
      <c r="D20" s="43">
        <v>12</v>
      </c>
      <c r="E20" s="46"/>
      <c r="F20" s="46"/>
      <c r="G20" s="49"/>
    </row>
    <row r="21" spans="2:7">
      <c r="B21" s="46" t="s">
        <v>78</v>
      </c>
      <c r="C21" s="59" t="s">
        <v>33</v>
      </c>
      <c r="D21" s="43">
        <v>12</v>
      </c>
      <c r="E21" s="46"/>
      <c r="F21" s="46"/>
      <c r="G21" s="49"/>
    </row>
    <row r="22" spans="2:7">
      <c r="B22" s="46" t="s">
        <v>79</v>
      </c>
      <c r="C22" s="46" t="s">
        <v>33</v>
      </c>
      <c r="D22" s="43">
        <v>12</v>
      </c>
      <c r="E22" s="46"/>
      <c r="F22" s="46"/>
      <c r="G22" s="49"/>
    </row>
    <row r="23" spans="2:7">
      <c r="G23" s="49">
        <f>SUM(G4:G22)</f>
        <v>0</v>
      </c>
    </row>
    <row r="26" spans="2:7">
      <c r="B26" s="116" t="s">
        <v>80</v>
      </c>
      <c r="C26" s="116"/>
      <c r="D26" s="116"/>
      <c r="E26" s="116"/>
      <c r="F26" s="116"/>
      <c r="G26" s="116"/>
    </row>
    <row r="27" spans="2:7">
      <c r="B27" s="40" t="s">
        <v>10</v>
      </c>
      <c r="C27" s="40" t="s">
        <v>60</v>
      </c>
      <c r="D27" s="40" t="s">
        <v>61</v>
      </c>
      <c r="E27" s="40" t="s">
        <v>9</v>
      </c>
      <c r="F27" s="41"/>
    </row>
    <row r="28" spans="2:7" ht="15.75">
      <c r="B28" s="42" t="s">
        <v>62</v>
      </c>
      <c r="C28" s="42"/>
      <c r="D28" s="42"/>
      <c r="E28" s="42"/>
      <c r="F28" s="47" t="s">
        <v>63</v>
      </c>
      <c r="G28" s="46" t="s">
        <v>64</v>
      </c>
    </row>
    <row r="29" spans="2:7" ht="15.75">
      <c r="B29" s="43" t="s">
        <v>65</v>
      </c>
      <c r="C29" s="43">
        <v>1</v>
      </c>
      <c r="D29" s="43">
        <v>12</v>
      </c>
      <c r="E29" s="43" t="s">
        <v>66</v>
      </c>
      <c r="F29" s="48"/>
      <c r="G29" s="49">
        <f>C29*F29*D29</f>
        <v>0</v>
      </c>
    </row>
    <row r="30" spans="2:7" ht="15.75">
      <c r="B30" s="43" t="s">
        <v>67</v>
      </c>
      <c r="C30" s="43"/>
      <c r="D30" s="43"/>
      <c r="E30" s="43" t="s">
        <v>16</v>
      </c>
      <c r="F30" s="48"/>
      <c r="G30" s="49"/>
    </row>
    <row r="31" spans="2:7" ht="15.75">
      <c r="B31" s="42" t="s">
        <v>68</v>
      </c>
      <c r="C31" s="42"/>
      <c r="D31" s="42"/>
      <c r="E31" s="42"/>
      <c r="F31" s="47"/>
      <c r="G31" s="49"/>
    </row>
    <row r="32" spans="2:7" ht="15.75">
      <c r="B32" s="43" t="s">
        <v>65</v>
      </c>
      <c r="C32" s="43">
        <v>1</v>
      </c>
      <c r="D32" s="43">
        <v>12</v>
      </c>
      <c r="E32" s="43" t="s">
        <v>66</v>
      </c>
      <c r="F32" s="48"/>
      <c r="G32" s="49">
        <f>C32*F32*D32</f>
        <v>0</v>
      </c>
    </row>
    <row r="33" spans="2:7" ht="15.75">
      <c r="B33" s="57" t="s">
        <v>69</v>
      </c>
      <c r="C33" s="57"/>
      <c r="D33" s="57"/>
      <c r="E33" s="57"/>
      <c r="F33" s="48"/>
      <c r="G33" s="49"/>
    </row>
    <row r="34" spans="2:7" ht="15.75">
      <c r="B34" s="43" t="s">
        <v>65</v>
      </c>
      <c r="C34" s="43">
        <v>1</v>
      </c>
      <c r="D34" s="43">
        <v>12</v>
      </c>
      <c r="E34" s="43" t="s">
        <v>66</v>
      </c>
      <c r="F34" s="48"/>
      <c r="G34" s="49">
        <f>C34*F34*D34</f>
        <v>0</v>
      </c>
    </row>
    <row r="35" spans="2:7" ht="15.75">
      <c r="B35" s="43" t="s">
        <v>67</v>
      </c>
      <c r="C35" s="43"/>
      <c r="D35" s="43"/>
      <c r="E35" s="43" t="s">
        <v>16</v>
      </c>
      <c r="F35" s="48"/>
      <c r="G35" s="49"/>
    </row>
    <row r="36" spans="2:7" ht="15.75">
      <c r="B36" s="42" t="s">
        <v>70</v>
      </c>
      <c r="C36" s="42"/>
      <c r="D36" s="42"/>
      <c r="E36" s="42"/>
      <c r="F36" s="47"/>
      <c r="G36" s="49"/>
    </row>
    <row r="37" spans="2:7" ht="15.75">
      <c r="B37" s="43" t="s">
        <v>65</v>
      </c>
      <c r="C37" s="43">
        <v>3</v>
      </c>
      <c r="D37" s="43">
        <v>12</v>
      </c>
      <c r="E37" s="43" t="s">
        <v>66</v>
      </c>
      <c r="F37" s="48"/>
      <c r="G37" s="49">
        <f>C37*F37*D37</f>
        <v>0</v>
      </c>
    </row>
    <row r="38" spans="2:7" ht="15.75">
      <c r="B38" s="43" t="s">
        <v>67</v>
      </c>
      <c r="C38" s="43"/>
      <c r="D38" s="43"/>
      <c r="E38" s="43" t="s">
        <v>16</v>
      </c>
      <c r="F38" s="48"/>
      <c r="G38" s="49"/>
    </row>
    <row r="39" spans="2:7" ht="15.75">
      <c r="B39" s="42" t="s">
        <v>71</v>
      </c>
      <c r="C39" s="42"/>
      <c r="D39" s="42"/>
      <c r="E39" s="42"/>
      <c r="F39" s="47"/>
      <c r="G39" s="49"/>
    </row>
    <row r="40" spans="2:7" ht="15.75">
      <c r="B40" s="43" t="s">
        <v>72</v>
      </c>
      <c r="C40" s="43">
        <v>1</v>
      </c>
      <c r="D40" s="43">
        <v>12</v>
      </c>
      <c r="E40" s="43" t="s">
        <v>73</v>
      </c>
      <c r="F40" s="48"/>
      <c r="G40" s="49">
        <f t="shared" ref="G40" si="1">C40*F40*D40</f>
        <v>0</v>
      </c>
    </row>
    <row r="41" spans="2:7" ht="60.75">
      <c r="B41" s="45" t="s">
        <v>74</v>
      </c>
      <c r="C41" s="45"/>
      <c r="D41" s="45"/>
      <c r="E41" s="58" t="s">
        <v>75</v>
      </c>
      <c r="F41" s="50"/>
      <c r="G41" s="49"/>
    </row>
    <row r="42" spans="2:7">
      <c r="B42" s="59" t="s">
        <v>76</v>
      </c>
      <c r="C42" s="59" t="s">
        <v>33</v>
      </c>
      <c r="D42" s="43">
        <v>12</v>
      </c>
      <c r="E42" s="59"/>
      <c r="F42" s="60"/>
      <c r="G42" s="49"/>
    </row>
    <row r="43" spans="2:7">
      <c r="B43" s="46"/>
      <c r="C43" s="46"/>
      <c r="D43" s="46"/>
      <c r="E43" s="46"/>
      <c r="F43" s="61"/>
      <c r="G43" s="49"/>
    </row>
    <row r="44" spans="2:7">
      <c r="B44" s="46"/>
      <c r="C44" s="59"/>
      <c r="D44" s="59"/>
      <c r="E44" s="46"/>
      <c r="F44" s="46"/>
      <c r="G44" s="49"/>
    </row>
    <row r="45" spans="2:7">
      <c r="B45" s="46" t="s">
        <v>77</v>
      </c>
      <c r="C45" s="59" t="s">
        <v>33</v>
      </c>
      <c r="D45" s="43">
        <v>12</v>
      </c>
      <c r="E45" s="46"/>
      <c r="F45" s="46"/>
      <c r="G45" s="49"/>
    </row>
    <row r="46" spans="2:7">
      <c r="B46" s="46" t="s">
        <v>78</v>
      </c>
      <c r="C46" s="59" t="s">
        <v>33</v>
      </c>
      <c r="D46" s="43">
        <v>12</v>
      </c>
      <c r="E46" s="46"/>
      <c r="F46" s="46"/>
      <c r="G46" s="49"/>
    </row>
    <row r="47" spans="2:7">
      <c r="B47" s="46" t="s">
        <v>79</v>
      </c>
      <c r="C47" s="46" t="s">
        <v>33</v>
      </c>
      <c r="D47" s="43">
        <v>12</v>
      </c>
      <c r="E47" s="46"/>
      <c r="F47" s="46"/>
      <c r="G47" s="49"/>
    </row>
    <row r="48" spans="2:7">
      <c r="G48" s="49">
        <f>SUM(G29:G47)</f>
        <v>0</v>
      </c>
    </row>
    <row r="49" spans="2:7">
      <c r="G49" s="44"/>
    </row>
    <row r="50" spans="2:7">
      <c r="G50" s="44"/>
    </row>
    <row r="51" spans="2:7">
      <c r="B51" s="115" t="s">
        <v>81</v>
      </c>
      <c r="C51" s="115"/>
      <c r="D51" s="115"/>
      <c r="E51" s="115"/>
      <c r="F51" s="115"/>
      <c r="G51" s="115"/>
    </row>
    <row r="52" spans="2:7">
      <c r="B52" s="40" t="s">
        <v>10</v>
      </c>
      <c r="C52" s="40" t="s">
        <v>60</v>
      </c>
      <c r="D52" s="40" t="s">
        <v>61</v>
      </c>
      <c r="E52" s="40" t="s">
        <v>9</v>
      </c>
      <c r="F52" s="41"/>
    </row>
    <row r="53" spans="2:7" ht="15.75">
      <c r="B53" s="42" t="s">
        <v>62</v>
      </c>
      <c r="C53" s="42"/>
      <c r="D53" s="42"/>
      <c r="E53" s="42"/>
      <c r="F53" s="47" t="s">
        <v>63</v>
      </c>
      <c r="G53" s="46" t="s">
        <v>64</v>
      </c>
    </row>
    <row r="54" spans="2:7" ht="15.75">
      <c r="B54" s="43" t="s">
        <v>65</v>
      </c>
      <c r="C54" s="43">
        <v>1</v>
      </c>
      <c r="D54" s="43">
        <v>12</v>
      </c>
      <c r="E54" s="43" t="s">
        <v>66</v>
      </c>
      <c r="F54" s="48"/>
      <c r="G54" s="49">
        <f>C54*F54*D54</f>
        <v>0</v>
      </c>
    </row>
    <row r="55" spans="2:7" ht="15.75">
      <c r="B55" s="43" t="s">
        <v>67</v>
      </c>
      <c r="C55" s="43"/>
      <c r="D55" s="43"/>
      <c r="E55" s="43" t="s">
        <v>16</v>
      </c>
      <c r="F55" s="48"/>
      <c r="G55" s="49"/>
    </row>
    <row r="56" spans="2:7" ht="15.75">
      <c r="B56" s="42" t="s">
        <v>68</v>
      </c>
      <c r="C56" s="42"/>
      <c r="D56" s="42"/>
      <c r="E56" s="42"/>
      <c r="F56" s="47"/>
      <c r="G56" s="49"/>
    </row>
    <row r="57" spans="2:7" ht="15.75">
      <c r="B57" s="43" t="s">
        <v>65</v>
      </c>
      <c r="C57" s="43">
        <v>1</v>
      </c>
      <c r="D57" s="43">
        <v>12</v>
      </c>
      <c r="E57" s="43" t="s">
        <v>66</v>
      </c>
      <c r="F57" s="48"/>
      <c r="G57" s="49">
        <f>C57*F57*D57</f>
        <v>0</v>
      </c>
    </row>
    <row r="58" spans="2:7" ht="15.75">
      <c r="B58" s="57" t="s">
        <v>69</v>
      </c>
      <c r="C58" s="57"/>
      <c r="D58" s="57"/>
      <c r="E58" s="57"/>
      <c r="F58" s="48"/>
      <c r="G58" s="49"/>
    </row>
    <row r="59" spans="2:7" ht="15.75">
      <c r="B59" s="43" t="s">
        <v>65</v>
      </c>
      <c r="C59" s="43">
        <v>1</v>
      </c>
      <c r="D59" s="43">
        <v>12</v>
      </c>
      <c r="E59" s="43" t="s">
        <v>66</v>
      </c>
      <c r="F59" s="48"/>
      <c r="G59" s="49">
        <f>C59*F59*D59</f>
        <v>0</v>
      </c>
    </row>
    <row r="60" spans="2:7" ht="15.75">
      <c r="B60" s="43" t="s">
        <v>67</v>
      </c>
      <c r="C60" s="43"/>
      <c r="D60" s="43"/>
      <c r="E60" s="43" t="s">
        <v>16</v>
      </c>
      <c r="F60" s="48"/>
      <c r="G60" s="49"/>
    </row>
    <row r="61" spans="2:7" ht="15.75">
      <c r="B61" s="42" t="s">
        <v>70</v>
      </c>
      <c r="C61" s="42"/>
      <c r="D61" s="42"/>
      <c r="E61" s="42"/>
      <c r="F61" s="47"/>
      <c r="G61" s="49"/>
    </row>
    <row r="62" spans="2:7" ht="15.75">
      <c r="B62" s="43" t="s">
        <v>65</v>
      </c>
      <c r="C62" s="43">
        <v>3</v>
      </c>
      <c r="D62" s="43">
        <v>12</v>
      </c>
      <c r="E62" s="43" t="s">
        <v>66</v>
      </c>
      <c r="F62" s="48"/>
      <c r="G62" s="49">
        <f>C62*F62*D62</f>
        <v>0</v>
      </c>
    </row>
    <row r="63" spans="2:7" ht="15.75">
      <c r="B63" s="43" t="s">
        <v>67</v>
      </c>
      <c r="C63" s="43"/>
      <c r="D63" s="43"/>
      <c r="E63" s="43" t="s">
        <v>16</v>
      </c>
      <c r="F63" s="48"/>
      <c r="G63" s="49"/>
    </row>
    <row r="64" spans="2:7" ht="15.75">
      <c r="B64" s="42" t="s">
        <v>71</v>
      </c>
      <c r="C64" s="42"/>
      <c r="D64" s="42"/>
      <c r="E64" s="42"/>
      <c r="F64" s="47"/>
      <c r="G64" s="49"/>
    </row>
    <row r="65" spans="2:7" ht="15.75">
      <c r="B65" s="43" t="s">
        <v>72</v>
      </c>
      <c r="C65" s="43">
        <v>1</v>
      </c>
      <c r="D65" s="43">
        <v>12</v>
      </c>
      <c r="E65" s="43" t="s">
        <v>73</v>
      </c>
      <c r="F65" s="48"/>
      <c r="G65" s="49">
        <f t="shared" ref="G65" si="2">C65*F65*D65</f>
        <v>0</v>
      </c>
    </row>
    <row r="66" spans="2:7" ht="60.75">
      <c r="B66" s="45" t="s">
        <v>74</v>
      </c>
      <c r="C66" s="45"/>
      <c r="D66" s="45"/>
      <c r="E66" s="58" t="s">
        <v>75</v>
      </c>
      <c r="F66" s="50"/>
      <c r="G66" s="49"/>
    </row>
    <row r="67" spans="2:7">
      <c r="B67" s="59" t="s">
        <v>76</v>
      </c>
      <c r="C67" s="59" t="s">
        <v>33</v>
      </c>
      <c r="D67" s="43">
        <v>12</v>
      </c>
      <c r="E67" s="59"/>
      <c r="F67" s="60"/>
      <c r="G67" s="49"/>
    </row>
    <row r="68" spans="2:7">
      <c r="B68" s="46"/>
      <c r="C68" s="46"/>
      <c r="D68" s="46"/>
      <c r="E68" s="46"/>
      <c r="F68" s="61"/>
      <c r="G68" s="49"/>
    </row>
    <row r="69" spans="2:7">
      <c r="B69" s="46"/>
      <c r="C69" s="59"/>
      <c r="D69" s="59"/>
      <c r="E69" s="46"/>
      <c r="F69" s="46"/>
      <c r="G69" s="49"/>
    </row>
    <row r="70" spans="2:7">
      <c r="B70" s="46" t="s">
        <v>77</v>
      </c>
      <c r="C70" s="59" t="s">
        <v>33</v>
      </c>
      <c r="D70" s="43">
        <v>12</v>
      </c>
      <c r="E70" s="46"/>
      <c r="F70" s="46"/>
      <c r="G70" s="49"/>
    </row>
    <row r="71" spans="2:7">
      <c r="B71" s="46" t="s">
        <v>78</v>
      </c>
      <c r="C71" s="59" t="s">
        <v>33</v>
      </c>
      <c r="D71" s="43">
        <v>12</v>
      </c>
      <c r="E71" s="46"/>
      <c r="F71" s="46"/>
      <c r="G71" s="49"/>
    </row>
    <row r="72" spans="2:7">
      <c r="B72" s="46" t="s">
        <v>79</v>
      </c>
      <c r="C72" s="46" t="s">
        <v>33</v>
      </c>
      <c r="D72" s="43">
        <v>12</v>
      </c>
      <c r="E72" s="46"/>
      <c r="F72" s="46"/>
      <c r="G72" s="49"/>
    </row>
    <row r="73" spans="2:7">
      <c r="G73" s="49">
        <f>SUM(G54:G72)</f>
        <v>0</v>
      </c>
    </row>
  </sheetData>
  <sheetProtection sheet="1" objects="1" scenarios="1"/>
  <protectedRanges>
    <protectedRange sqref="F1:F1048576" name="Range1"/>
  </protectedRanges>
  <mergeCells count="3">
    <mergeCell ref="B51:G51"/>
    <mergeCell ref="B26:G26"/>
    <mergeCell ref="B1:G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32C8-BE1E-4B52-BF76-8F1448162856}">
  <dimension ref="A2:D7"/>
  <sheetViews>
    <sheetView workbookViewId="0">
      <selection activeCell="D7" sqref="D7"/>
    </sheetView>
  </sheetViews>
  <sheetFormatPr defaultRowHeight="15"/>
  <cols>
    <col min="3" max="3" width="12.140625" customWidth="1"/>
    <col min="4" max="4" width="26" style="14" bestFit="1" customWidth="1"/>
  </cols>
  <sheetData>
    <row r="2" spans="1:4">
      <c r="A2" s="118" t="s">
        <v>82</v>
      </c>
      <c r="B2" s="118"/>
      <c r="C2" s="118"/>
      <c r="D2" s="118"/>
    </row>
    <row r="3" spans="1:4">
      <c r="B3" s="38" t="s">
        <v>83</v>
      </c>
      <c r="C3" s="38" t="s">
        <v>84</v>
      </c>
      <c r="D3" s="73" t="s">
        <v>85</v>
      </c>
    </row>
    <row r="4" spans="1:4">
      <c r="A4" s="46" t="s">
        <v>86</v>
      </c>
      <c r="B4" s="52" t="s">
        <v>87</v>
      </c>
      <c r="C4" s="39" t="s">
        <v>88</v>
      </c>
      <c r="D4" s="19">
        <f>SUM('CANE RIVER 310:Transport '!M30)+'Transport '!G23</f>
        <v>0</v>
      </c>
    </row>
    <row r="5" spans="1:4">
      <c r="A5" s="46" t="s">
        <v>89</v>
      </c>
      <c r="B5" s="52" t="s">
        <v>87</v>
      </c>
      <c r="C5" s="39" t="s">
        <v>88</v>
      </c>
      <c r="D5" s="19">
        <f>SUM('CANE RIVER 310:Transport '!M63)+'Transport '!G48</f>
        <v>0</v>
      </c>
    </row>
    <row r="6" spans="1:4">
      <c r="A6" s="46" t="s">
        <v>90</v>
      </c>
      <c r="B6" s="52" t="s">
        <v>87</v>
      </c>
      <c r="C6" s="39" t="s">
        <v>88</v>
      </c>
      <c r="D6" s="19">
        <f>SUM('CANE RIVER 310:Transport '!M96)+'Transport '!G73</f>
        <v>0</v>
      </c>
    </row>
    <row r="7" spans="1:4">
      <c r="C7" s="74" t="s">
        <v>91</v>
      </c>
      <c r="D7" s="75">
        <f>SUM(D4:D6)</f>
        <v>0</v>
      </c>
    </row>
  </sheetData>
  <sheetProtection sheet="1" objects="1" scenarios="1"/>
  <mergeCells count="1">
    <mergeCell ref="A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8ADAF-BFB6-4017-AC6A-677DA148F75A}">
  <dimension ref="A1:M99"/>
  <sheetViews>
    <sheetView topLeftCell="A86" zoomScale="99" workbookViewId="0">
      <selection activeCell="A93" sqref="A93:M94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39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29</v>
      </c>
    </row>
    <row r="6" spans="2:13" ht="21.6" customHeight="1">
      <c r="B6" s="108" t="s">
        <v>5</v>
      </c>
      <c r="C6" s="109"/>
      <c r="D6" s="109"/>
      <c r="E6" s="9">
        <v>19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1.9000000000000001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2.85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2.85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0.95000000000000007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0.95000000000000007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5.7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2.85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0.95000000000000007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19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3.8000000000000003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2.85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1.9000000000000001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0.56999999999999995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39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29</v>
      </c>
    </row>
    <row r="39" spans="2:13" ht="21">
      <c r="B39" s="86" t="s">
        <v>5</v>
      </c>
      <c r="C39" s="87"/>
      <c r="D39" s="87"/>
      <c r="E39" s="34">
        <v>19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3.8000000000000003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3.8000000000000003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4.75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5.7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4.75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3.8000000000000003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5.7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5.7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19</v>
      </c>
      <c r="C51" s="4" t="s">
        <v>14</v>
      </c>
      <c r="D51" s="4"/>
      <c r="E51" s="4"/>
      <c r="F51" s="4"/>
      <c r="G51" s="15">
        <f>SUM(G42:G50)</f>
        <v>0</v>
      </c>
      <c r="H51" s="3">
        <v>19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0.95000000000000007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3.8000000000000003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0.76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3.8000000000000003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0.56999999999999995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1.9000000000000001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0.56999999999999995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0.95000000000000007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39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29</v>
      </c>
    </row>
    <row r="72" spans="2:13" ht="21">
      <c r="B72" s="98" t="s">
        <v>5</v>
      </c>
      <c r="C72" s="99"/>
      <c r="D72" s="99"/>
      <c r="E72" s="36">
        <v>19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3.8000000000000003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3.8000000000000003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5.7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5.7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3.8000000000000003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3.8000000000000003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5.7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5.7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19</v>
      </c>
      <c r="C84" s="4" t="s">
        <v>14</v>
      </c>
      <c r="D84" s="4"/>
      <c r="E84" s="4"/>
      <c r="F84" s="4"/>
      <c r="G84" s="15">
        <f>SUM(G75:G83)</f>
        <v>0</v>
      </c>
      <c r="H84" s="3">
        <v>19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1.9000000000000001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0.95000000000000007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1.9000000000000001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0.76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0.95000000000000007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0.56999999999999995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0.56999999999999995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0.56999999999999995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"/>
    <protectedRange sqref="E93:E94 J93:J94" name="Range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B7366-E338-4F06-A89A-A21341390A00}">
  <dimension ref="A1:M99"/>
  <sheetViews>
    <sheetView topLeftCell="B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40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13</v>
      </c>
    </row>
    <row r="6" spans="2:13" ht="21.6" customHeight="1">
      <c r="B6" s="108" t="s">
        <v>5</v>
      </c>
      <c r="C6" s="109"/>
      <c r="D6" s="109"/>
      <c r="E6" s="9">
        <v>9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0.9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1.3499999999999999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1.3499999999999999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0.45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0.45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2.6999999999999997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1.3499999999999999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0.45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8.9999999999999982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1.8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1.3499999999999999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0.9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0.27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40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13</v>
      </c>
    </row>
    <row r="39" spans="2:13" ht="21">
      <c r="B39" s="86" t="s">
        <v>5</v>
      </c>
      <c r="C39" s="87"/>
      <c r="D39" s="87"/>
      <c r="E39" s="34">
        <v>9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1.8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2.6999999999999997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1.8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2.6999999999999997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2.6999999999999997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9</v>
      </c>
      <c r="C51" s="4" t="s">
        <v>14</v>
      </c>
      <c r="D51" s="4"/>
      <c r="E51" s="4"/>
      <c r="F51" s="4"/>
      <c r="G51" s="15">
        <f>SUM(G42:G50)</f>
        <v>0</v>
      </c>
      <c r="H51" s="3">
        <v>9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0.45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1.8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0.36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1.8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0.27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0.9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0.27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0.45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40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13</v>
      </c>
    </row>
    <row r="72" spans="2:13" ht="21">
      <c r="B72" s="98" t="s">
        <v>5</v>
      </c>
      <c r="C72" s="99"/>
      <c r="D72" s="99"/>
      <c r="E72" s="36">
        <v>9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1.8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1.8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2.6999999999999997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2.6999999999999997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1.8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1.8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2.6999999999999997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2.6999999999999997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9</v>
      </c>
      <c r="C84" s="4" t="s">
        <v>14</v>
      </c>
      <c r="D84" s="4"/>
      <c r="E84" s="4"/>
      <c r="F84" s="4"/>
      <c r="G84" s="15">
        <f>SUM(G75:G83)</f>
        <v>0</v>
      </c>
      <c r="H84" s="3">
        <v>9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0.9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0.45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0.9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0.36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0.45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0.27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0.27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0.27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95:E1048576 J95:J1048576 E62:E92 J62:J92" name="Range1"/>
    <protectedRange sqref="E93:E94 J93:J94" name="Range1_1_1"/>
    <protectedRange sqref="E60:E61 J60:J61" name="Range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BCCACE-4E1D-44EE-ABEE-0F6213AAC368}">
  <dimension ref="A1:M99"/>
  <sheetViews>
    <sheetView topLeftCell="C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41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13</v>
      </c>
    </row>
    <row r="6" spans="2:13" ht="21.6" customHeight="1">
      <c r="B6" s="108" t="s">
        <v>5</v>
      </c>
      <c r="C6" s="109"/>
      <c r="D6" s="109"/>
      <c r="E6" s="9">
        <v>11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1.1000000000000001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1.65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1.65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0.55000000000000004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0.55000000000000004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3.3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1.65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0.55000000000000004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11.000000000000002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2.2000000000000002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1.65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1.1000000000000001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0.32999999999999996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41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13</v>
      </c>
    </row>
    <row r="39" spans="2:13" ht="21">
      <c r="B39" s="86" t="s">
        <v>5</v>
      </c>
      <c r="C39" s="87"/>
      <c r="D39" s="87"/>
      <c r="E39" s="34">
        <v>11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2.2000000000000002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2.2000000000000002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2.75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3.3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2.75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2.2000000000000002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3.3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3.3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11</v>
      </c>
      <c r="C51" s="4" t="s">
        <v>14</v>
      </c>
      <c r="D51" s="4"/>
      <c r="E51" s="4"/>
      <c r="F51" s="4"/>
      <c r="G51" s="15">
        <f>SUM(G42:G50)</f>
        <v>0</v>
      </c>
      <c r="H51" s="3">
        <v>11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0.55000000000000004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2.2000000000000002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0.44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2.2000000000000002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0.32999999999999996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1.1000000000000001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0.32999999999999996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0.55000000000000004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41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13</v>
      </c>
    </row>
    <row r="72" spans="2:13" ht="21">
      <c r="B72" s="98" t="s">
        <v>5</v>
      </c>
      <c r="C72" s="99"/>
      <c r="D72" s="99"/>
      <c r="E72" s="36">
        <v>11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2.2000000000000002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2.2000000000000002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3.3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3.3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2.2000000000000002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2.2000000000000002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3.3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3.3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11</v>
      </c>
      <c r="C84" s="4" t="s">
        <v>14</v>
      </c>
      <c r="D84" s="4"/>
      <c r="E84" s="4"/>
      <c r="F84" s="4"/>
      <c r="G84" s="15">
        <f>SUM(G75:G83)</f>
        <v>0</v>
      </c>
      <c r="H84" s="3">
        <v>11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1.1000000000000001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0.55000000000000004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1.1000000000000001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0.44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0.55000000000000004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0.32999999999999996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0.32999999999999996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0.32999999999999996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"/>
    <protectedRange sqref="E93:E94 J93:J94" name="Range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87950-74FB-4462-9003-3D3085EC57C9}">
  <dimension ref="A1:M99"/>
  <sheetViews>
    <sheetView topLeftCell="B51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42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13</v>
      </c>
    </row>
    <row r="6" spans="2:13" ht="21.6" customHeight="1">
      <c r="B6" s="108" t="s">
        <v>5</v>
      </c>
      <c r="C6" s="109"/>
      <c r="D6" s="109"/>
      <c r="E6" s="9">
        <v>10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1.5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1.5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3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1.5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10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2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1.5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0.3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42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13</v>
      </c>
    </row>
    <row r="39" spans="2:13" ht="21">
      <c r="B39" s="86" t="s">
        <v>5</v>
      </c>
      <c r="C39" s="87"/>
      <c r="D39" s="87"/>
      <c r="E39" s="34">
        <v>10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3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3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3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10</v>
      </c>
      <c r="C51" s="4" t="s">
        <v>14</v>
      </c>
      <c r="D51" s="4"/>
      <c r="E51" s="4"/>
      <c r="F51" s="4"/>
      <c r="G51" s="15">
        <f>SUM(G42:G50)</f>
        <v>0</v>
      </c>
      <c r="H51" s="3">
        <v>10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0.4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0.3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0.3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42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13</v>
      </c>
    </row>
    <row r="72" spans="2:13" ht="21">
      <c r="B72" s="98" t="s">
        <v>5</v>
      </c>
      <c r="C72" s="99"/>
      <c r="D72" s="99"/>
      <c r="E72" s="36">
        <v>10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3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3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3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3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10</v>
      </c>
      <c r="C84" s="4" t="s">
        <v>14</v>
      </c>
      <c r="D84" s="4"/>
      <c r="E84" s="4"/>
      <c r="F84" s="4"/>
      <c r="G84" s="15">
        <f>SUM(G75:G83)</f>
        <v>0</v>
      </c>
      <c r="H84" s="3">
        <v>10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0.4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0.3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0.3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0.3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95:E1048576 J95:J1048576 E62:E92 J62:J92" name="Range1"/>
    <protectedRange sqref="E93:E94 J93:J94" name="Range1_1_1_1"/>
    <protectedRange sqref="E60:E61 J60:J61" name="Range1_1_1_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6F32B-1196-4717-AB9B-6B63A6699EBD}">
  <dimension ref="A1:M99"/>
  <sheetViews>
    <sheetView topLeftCell="A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43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13</v>
      </c>
    </row>
    <row r="6" spans="2:13" ht="21.6" customHeight="1">
      <c r="B6" s="108" t="s">
        <v>5</v>
      </c>
      <c r="C6" s="109"/>
      <c r="D6" s="109"/>
      <c r="E6" s="9">
        <v>17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1.7000000000000002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2.5499999999999998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2.5499999999999998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0.85000000000000009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0.85000000000000009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5.0999999999999996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2.5499999999999998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0.85000000000000009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17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3.4000000000000004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2.5499999999999998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1.7000000000000002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0.51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43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13</v>
      </c>
    </row>
    <row r="39" spans="2:13" ht="21">
      <c r="B39" s="86" t="s">
        <v>5</v>
      </c>
      <c r="C39" s="87"/>
      <c r="D39" s="87"/>
      <c r="E39" s="34">
        <v>17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3.4000000000000004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3.4000000000000004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4.25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5.0999999999999996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4.25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3.4000000000000004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5.0999999999999996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5.0999999999999996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17</v>
      </c>
      <c r="C51" s="4" t="s">
        <v>14</v>
      </c>
      <c r="D51" s="4"/>
      <c r="E51" s="4"/>
      <c r="F51" s="4"/>
      <c r="G51" s="15">
        <f>SUM(G42:G50)</f>
        <v>0</v>
      </c>
      <c r="H51" s="3">
        <v>17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0.85000000000000009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3.4000000000000004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0.68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3.4000000000000004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0.51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1.7000000000000002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0.51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0.85000000000000009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43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13</v>
      </c>
    </row>
    <row r="72" spans="2:13" ht="21">
      <c r="B72" s="98" t="s">
        <v>5</v>
      </c>
      <c r="C72" s="99"/>
      <c r="D72" s="99"/>
      <c r="E72" s="36">
        <v>17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3.4000000000000004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3.4000000000000004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5.0999999999999996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5.0999999999999996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3.4000000000000004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3.4000000000000004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5.0999999999999996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5.0999999999999996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17</v>
      </c>
      <c r="C84" s="4" t="s">
        <v>14</v>
      </c>
      <c r="D84" s="4"/>
      <c r="E84" s="4"/>
      <c r="F84" s="4"/>
      <c r="G84" s="15">
        <f>SUM(G75:G83)</f>
        <v>0</v>
      </c>
      <c r="H84" s="3">
        <v>17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1.7000000000000002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0.85000000000000009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1.7000000000000002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0.68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0.85000000000000009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0.51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0.51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0.51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"/>
    <protectedRange sqref="E93:E94 J93:J94" name="Range1_1_1_1_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698AD-BD37-4B4D-88BF-86E99AFEE535}">
  <dimension ref="A1:M99"/>
  <sheetViews>
    <sheetView topLeftCell="C53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44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13</v>
      </c>
    </row>
    <row r="6" spans="2:13" ht="21.6" customHeight="1">
      <c r="B6" s="108" t="s">
        <v>5</v>
      </c>
      <c r="C6" s="109"/>
      <c r="D6" s="109"/>
      <c r="E6" s="9">
        <v>14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1.4000000000000001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2.1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2.1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0.70000000000000007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0.70000000000000007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4.2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2.1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0.70000000000000007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13.999999999999998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2.8000000000000003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2.1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1.4000000000000001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0.42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44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13</v>
      </c>
    </row>
    <row r="39" spans="2:13" ht="21">
      <c r="B39" s="86" t="s">
        <v>5</v>
      </c>
      <c r="C39" s="87"/>
      <c r="D39" s="87"/>
      <c r="E39" s="34">
        <v>14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2.8000000000000003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2.8000000000000003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3.5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4.2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3.5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2.8000000000000003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4.2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4.2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14</v>
      </c>
      <c r="C51" s="4" t="s">
        <v>14</v>
      </c>
      <c r="D51" s="4"/>
      <c r="E51" s="4"/>
      <c r="F51" s="4"/>
      <c r="G51" s="15">
        <f>SUM(G42:G50)</f>
        <v>0</v>
      </c>
      <c r="H51" s="3">
        <v>14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0.70000000000000007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2.8000000000000003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0.56000000000000005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2.8000000000000003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0.42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1.4000000000000001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0.42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0.70000000000000007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44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13</v>
      </c>
    </row>
    <row r="72" spans="2:13" ht="21">
      <c r="B72" s="98" t="s">
        <v>5</v>
      </c>
      <c r="C72" s="99"/>
      <c r="D72" s="99"/>
      <c r="E72" s="36">
        <v>14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2.8000000000000003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2.8000000000000003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4.2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4.2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2.8000000000000003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2.8000000000000003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4.2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4.2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14</v>
      </c>
      <c r="C84" s="4" t="s">
        <v>14</v>
      </c>
      <c r="D84" s="4"/>
      <c r="E84" s="4"/>
      <c r="F84" s="4"/>
      <c r="G84" s="15">
        <f>SUM(G75:G83)</f>
        <v>0</v>
      </c>
      <c r="H84" s="3">
        <v>14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1.4000000000000001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0.70000000000000007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1.4000000000000001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0.56000000000000005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0.70000000000000007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0.42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0.42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0.42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"/>
    <protectedRange sqref="E93:E94 J93:J94" name="Range1_1_1_1_1_1"/>
  </protectedRanges>
  <mergeCells count="24"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  <mergeCell ref="B37:E37"/>
    <mergeCell ref="B1:E1"/>
    <mergeCell ref="B2:E2"/>
    <mergeCell ref="B3:E3"/>
    <mergeCell ref="B4:E4"/>
    <mergeCell ref="B5:D5"/>
    <mergeCell ref="B6:D6"/>
    <mergeCell ref="E7:G7"/>
  </mergeCell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3F29E1-AAF8-4D94-9212-44D700F52324}">
  <dimension ref="A1:M99"/>
  <sheetViews>
    <sheetView topLeftCell="A48" zoomScale="99" workbookViewId="0">
      <selection activeCell="A60" sqref="A60:XFD61"/>
    </sheetView>
  </sheetViews>
  <sheetFormatPr defaultRowHeight="15"/>
  <cols>
    <col min="2" max="3" width="13.5703125" customWidth="1"/>
    <col min="4" max="4" width="28.85546875" bestFit="1" customWidth="1"/>
    <col min="5" max="5" width="13.85546875" customWidth="1"/>
    <col min="6" max="6" width="17" customWidth="1"/>
    <col min="7" max="7" width="13.7109375" bestFit="1" customWidth="1"/>
    <col min="10" max="10" width="12.85546875" bestFit="1" customWidth="1"/>
    <col min="11" max="11" width="10.85546875" bestFit="1" customWidth="1"/>
    <col min="12" max="12" width="17" bestFit="1" customWidth="1"/>
    <col min="13" max="13" width="18.28515625" customWidth="1"/>
  </cols>
  <sheetData>
    <row r="1" spans="2:13" ht="21">
      <c r="B1" s="100" t="s">
        <v>0</v>
      </c>
      <c r="C1" s="101"/>
      <c r="D1" s="101"/>
      <c r="E1" s="102"/>
    </row>
    <row r="2" spans="2:13" ht="21">
      <c r="B2" s="103" t="s">
        <v>1</v>
      </c>
      <c r="C2" s="104"/>
      <c r="D2" s="104"/>
      <c r="E2" s="105"/>
    </row>
    <row r="3" spans="2:13" ht="21">
      <c r="B3" s="103" t="s">
        <v>2</v>
      </c>
      <c r="C3" s="104"/>
      <c r="D3" s="104"/>
      <c r="E3" s="105"/>
    </row>
    <row r="4" spans="2:13" ht="21">
      <c r="B4" s="112" t="s">
        <v>45</v>
      </c>
      <c r="C4" s="104"/>
      <c r="D4" s="104"/>
      <c r="E4" s="105"/>
    </row>
    <row r="5" spans="2:13" ht="21.6" hidden="1" customHeight="1">
      <c r="B5" s="106" t="s">
        <v>4</v>
      </c>
      <c r="C5" s="107"/>
      <c r="D5" s="107"/>
      <c r="E5" s="9">
        <v>12</v>
      </c>
    </row>
    <row r="6" spans="2:13" ht="21.6" customHeight="1">
      <c r="B6" s="108" t="s">
        <v>5</v>
      </c>
      <c r="C6" s="109"/>
      <c r="D6" s="109"/>
      <c r="E6" s="9">
        <v>9</v>
      </c>
    </row>
    <row r="7" spans="2:13">
      <c r="B7" s="1"/>
      <c r="E7" s="88" t="s">
        <v>6</v>
      </c>
      <c r="F7" s="89"/>
      <c r="G7" s="89"/>
      <c r="H7" s="76"/>
      <c r="I7" s="76"/>
      <c r="J7" s="76"/>
      <c r="K7" s="76"/>
      <c r="L7" s="76"/>
      <c r="M7" s="46" t="s">
        <v>7</v>
      </c>
    </row>
    <row r="8" spans="2:13">
      <c r="B8" s="2" t="s">
        <v>8</v>
      </c>
      <c r="C8" s="2" t="s">
        <v>9</v>
      </c>
      <c r="D8" s="2" t="s">
        <v>10</v>
      </c>
      <c r="E8" s="10" t="s">
        <v>11</v>
      </c>
      <c r="F8" s="10" t="s">
        <v>12</v>
      </c>
      <c r="G8" s="10" t="s">
        <v>13</v>
      </c>
      <c r="H8" s="62"/>
      <c r="I8" s="62"/>
      <c r="J8" s="62"/>
      <c r="K8" s="62"/>
      <c r="L8" s="62"/>
      <c r="M8" s="46"/>
    </row>
    <row r="9" spans="2:13" ht="15.75">
      <c r="B9" s="1">
        <v>0.9</v>
      </c>
      <c r="C9" t="s">
        <v>14</v>
      </c>
      <c r="D9" s="5" t="s">
        <v>15</v>
      </c>
      <c r="E9" s="11"/>
      <c r="F9">
        <v>1</v>
      </c>
      <c r="G9" s="12">
        <f>B9*E9*F9</f>
        <v>0</v>
      </c>
      <c r="H9" s="46"/>
      <c r="I9" s="46"/>
      <c r="J9" s="63"/>
      <c r="K9" s="46"/>
      <c r="L9" s="64"/>
      <c r="M9" s="46"/>
    </row>
    <row r="10" spans="2:13" ht="15.75">
      <c r="B10" s="1">
        <v>1.3499999999999999</v>
      </c>
      <c r="C10" t="s">
        <v>16</v>
      </c>
      <c r="D10" s="6" t="s">
        <v>17</v>
      </c>
      <c r="E10" s="13"/>
      <c r="F10">
        <v>1</v>
      </c>
      <c r="G10" s="12">
        <f t="shared" ref="G10:G16" si="0">B10*E10*F10</f>
        <v>0</v>
      </c>
      <c r="H10" s="46"/>
      <c r="I10" s="46"/>
      <c r="J10" s="63"/>
      <c r="K10" s="46"/>
      <c r="L10" s="64"/>
      <c r="M10" s="46"/>
    </row>
    <row r="11" spans="2:13" ht="15.75">
      <c r="B11" s="1">
        <v>1.3499999999999999</v>
      </c>
      <c r="C11" t="s">
        <v>16</v>
      </c>
      <c r="D11" s="6" t="s">
        <v>18</v>
      </c>
      <c r="E11" s="13"/>
      <c r="F11">
        <v>1</v>
      </c>
      <c r="G11" s="12">
        <f t="shared" si="0"/>
        <v>0</v>
      </c>
      <c r="H11" s="46"/>
      <c r="I11" s="46"/>
      <c r="J11" s="63"/>
      <c r="K11" s="46"/>
      <c r="L11" s="64"/>
      <c r="M11" s="46"/>
    </row>
    <row r="12" spans="2:13" ht="15.75">
      <c r="B12" s="1">
        <v>0.45</v>
      </c>
      <c r="C12" t="s">
        <v>16</v>
      </c>
      <c r="D12" s="6" t="s">
        <v>19</v>
      </c>
      <c r="E12" s="13"/>
      <c r="F12">
        <v>1</v>
      </c>
      <c r="G12" s="12">
        <f t="shared" si="0"/>
        <v>0</v>
      </c>
      <c r="H12" s="46"/>
      <c r="I12" s="46"/>
      <c r="J12" s="63"/>
      <c r="K12" s="46"/>
      <c r="L12" s="64"/>
      <c r="M12" s="46"/>
    </row>
    <row r="13" spans="2:13" ht="15.75">
      <c r="B13" s="1">
        <v>0.45</v>
      </c>
      <c r="C13" t="s">
        <v>16</v>
      </c>
      <c r="D13" s="6" t="s">
        <v>20</v>
      </c>
      <c r="E13" s="11"/>
      <c r="F13">
        <v>1</v>
      </c>
      <c r="G13" s="12">
        <f t="shared" si="0"/>
        <v>0</v>
      </c>
      <c r="H13" s="46"/>
      <c r="I13" s="46"/>
      <c r="J13" s="63"/>
      <c r="K13" s="46"/>
      <c r="L13" s="64"/>
      <c r="M13" s="46"/>
    </row>
    <row r="14" spans="2:13" ht="15.75">
      <c r="B14" s="1">
        <v>2.6999999999999997</v>
      </c>
      <c r="C14" t="s">
        <v>16</v>
      </c>
      <c r="D14" s="6" t="s">
        <v>21</v>
      </c>
      <c r="E14" s="13"/>
      <c r="F14">
        <v>1</v>
      </c>
      <c r="G14" s="12">
        <f t="shared" si="0"/>
        <v>0</v>
      </c>
      <c r="H14" s="46"/>
      <c r="I14" s="46"/>
      <c r="J14" s="63"/>
      <c r="K14" s="46"/>
      <c r="L14" s="64"/>
      <c r="M14" s="46"/>
    </row>
    <row r="15" spans="2:13" ht="15.75">
      <c r="B15" s="1">
        <v>1.3499999999999999</v>
      </c>
      <c r="C15" t="s">
        <v>16</v>
      </c>
      <c r="D15" s="6" t="s">
        <v>22</v>
      </c>
      <c r="E15" s="13"/>
      <c r="F15">
        <v>1</v>
      </c>
      <c r="G15" s="12">
        <f t="shared" si="0"/>
        <v>0</v>
      </c>
      <c r="H15" s="46"/>
      <c r="I15" s="46"/>
      <c r="J15" s="63"/>
      <c r="K15" s="46"/>
      <c r="L15" s="64"/>
      <c r="M15" s="46"/>
    </row>
    <row r="16" spans="2:13" ht="15.75">
      <c r="B16" s="1">
        <v>0.45</v>
      </c>
      <c r="C16" t="s">
        <v>14</v>
      </c>
      <c r="D16" s="7" t="s">
        <v>23</v>
      </c>
      <c r="E16" s="13"/>
      <c r="F16">
        <v>1</v>
      </c>
      <c r="G16" s="12">
        <f t="shared" si="0"/>
        <v>0</v>
      </c>
      <c r="H16" s="46"/>
      <c r="I16" s="46"/>
      <c r="J16" s="63"/>
      <c r="K16" s="46"/>
      <c r="L16" s="64"/>
      <c r="M16" s="46"/>
    </row>
    <row r="17" spans="1:13">
      <c r="B17" s="1"/>
      <c r="E17" s="14"/>
      <c r="G17" s="14"/>
      <c r="H17" s="46"/>
      <c r="I17" s="46"/>
      <c r="J17" s="51"/>
      <c r="K17" s="46"/>
      <c r="L17" s="51"/>
      <c r="M17" s="46"/>
    </row>
    <row r="18" spans="1:13">
      <c r="A18" t="s">
        <v>24</v>
      </c>
      <c r="B18" s="3">
        <v>8.9999999999999982</v>
      </c>
      <c r="C18" s="4" t="s">
        <v>14</v>
      </c>
      <c r="D18" s="4"/>
      <c r="E18" s="4"/>
      <c r="F18" s="4"/>
      <c r="G18" s="15">
        <f>SUM(G9:G17)</f>
        <v>0</v>
      </c>
      <c r="H18" s="46"/>
      <c r="I18" s="46"/>
      <c r="J18" s="46"/>
      <c r="K18" s="46"/>
      <c r="L18" s="64"/>
      <c r="M18" s="46"/>
    </row>
    <row r="19" spans="1:13">
      <c r="H19" s="46"/>
      <c r="I19" s="46"/>
      <c r="J19" s="46"/>
      <c r="K19" s="46"/>
      <c r="L19" s="46"/>
      <c r="M19" s="46"/>
    </row>
    <row r="20" spans="1:13">
      <c r="A20" s="21"/>
      <c r="B20" s="22">
        <v>0</v>
      </c>
      <c r="C20" s="23" t="s">
        <v>14</v>
      </c>
      <c r="D20" s="23" t="s">
        <v>25</v>
      </c>
      <c r="E20" s="24"/>
      <c r="F20" s="25">
        <v>5</v>
      </c>
      <c r="G20" s="26">
        <f>B20*E20*F20</f>
        <v>0</v>
      </c>
      <c r="H20" s="65"/>
      <c r="I20" s="65"/>
      <c r="J20" s="66"/>
      <c r="K20" s="65"/>
      <c r="L20" s="67"/>
      <c r="M20" s="46"/>
    </row>
    <row r="21" spans="1:13">
      <c r="A21" s="21"/>
      <c r="B21" s="27"/>
      <c r="C21" s="21" t="s">
        <v>26</v>
      </c>
      <c r="D21" s="21" t="s">
        <v>27</v>
      </c>
      <c r="E21" s="24"/>
      <c r="F21" s="25"/>
      <c r="G21" s="26">
        <f>B21*E21*F21</f>
        <v>0</v>
      </c>
      <c r="H21" s="65"/>
      <c r="I21" s="65"/>
      <c r="J21" s="66"/>
      <c r="K21" s="65"/>
      <c r="L21" s="67"/>
      <c r="M21" s="46"/>
    </row>
    <row r="22" spans="1:13" ht="15.75">
      <c r="A22" s="21"/>
      <c r="B22" s="27">
        <v>1.8</v>
      </c>
      <c r="C22" s="21" t="s">
        <v>14</v>
      </c>
      <c r="D22" s="21" t="s">
        <v>28</v>
      </c>
      <c r="E22" s="28"/>
      <c r="F22" s="25">
        <v>1</v>
      </c>
      <c r="G22" s="26">
        <f>B22*E22*F22</f>
        <v>0</v>
      </c>
      <c r="H22" s="65"/>
      <c r="I22" s="65"/>
      <c r="J22" s="68"/>
      <c r="K22" s="65"/>
      <c r="L22" s="67"/>
      <c r="M22" s="46"/>
    </row>
    <row r="23" spans="1:13" ht="15.75">
      <c r="A23" s="21"/>
      <c r="B23" s="27">
        <v>1.3499999999999999</v>
      </c>
      <c r="C23" s="21" t="s">
        <v>14</v>
      </c>
      <c r="D23" s="21" t="s">
        <v>29</v>
      </c>
      <c r="E23" s="28"/>
      <c r="F23" s="25">
        <v>1</v>
      </c>
      <c r="G23" s="26">
        <f t="shared" ref="G23" si="1">B23*E23*F23</f>
        <v>0</v>
      </c>
      <c r="H23" s="65"/>
      <c r="I23" s="65"/>
      <c r="J23" s="68"/>
      <c r="K23" s="65"/>
      <c r="L23" s="67"/>
      <c r="M23" s="46"/>
    </row>
    <row r="24" spans="1:13" ht="15.75">
      <c r="A24" s="21"/>
      <c r="B24" s="27">
        <v>0.9</v>
      </c>
      <c r="C24" s="21" t="s">
        <v>14</v>
      </c>
      <c r="D24" s="21" t="s">
        <v>30</v>
      </c>
      <c r="E24" s="28"/>
      <c r="F24" s="25">
        <v>1</v>
      </c>
      <c r="G24" s="26">
        <f>B24*E24*F24</f>
        <v>0</v>
      </c>
      <c r="H24" s="65"/>
      <c r="I24" s="65"/>
      <c r="J24" s="68"/>
      <c r="K24" s="65"/>
      <c r="L24" s="67"/>
      <c r="M24" s="46"/>
    </row>
    <row r="25" spans="1:13" ht="15.75">
      <c r="A25" s="21"/>
      <c r="B25" s="27">
        <v>0.27</v>
      </c>
      <c r="C25" s="21" t="s">
        <v>14</v>
      </c>
      <c r="D25" s="21" t="s">
        <v>31</v>
      </c>
      <c r="E25" s="28"/>
      <c r="F25" s="25">
        <v>1</v>
      </c>
      <c r="G25" s="26">
        <f>B25*E25*F25</f>
        <v>0</v>
      </c>
      <c r="H25" s="65"/>
      <c r="I25" s="65"/>
      <c r="J25" s="68"/>
      <c r="K25" s="65"/>
      <c r="L25" s="67"/>
      <c r="M25" s="46"/>
    </row>
    <row r="26" spans="1:13">
      <c r="A26" s="21"/>
      <c r="B26" s="27"/>
      <c r="C26" s="21"/>
      <c r="D26" s="21" t="s">
        <v>32</v>
      </c>
      <c r="E26" s="29"/>
      <c r="F26" s="25"/>
      <c r="G26" s="30"/>
      <c r="H26" s="65"/>
      <c r="I26" s="65"/>
      <c r="J26" s="69"/>
      <c r="K26" s="65"/>
      <c r="L26" s="67"/>
      <c r="M26" s="46"/>
    </row>
    <row r="27" spans="1:13">
      <c r="A27" s="21"/>
      <c r="B27" s="53" t="s">
        <v>33</v>
      </c>
      <c r="C27" s="41"/>
      <c r="D27" s="41" t="s">
        <v>34</v>
      </c>
      <c r="E27" s="54"/>
      <c r="F27" s="54">
        <v>5</v>
      </c>
      <c r="G27" s="55"/>
      <c r="H27" s="70"/>
      <c r="I27" s="70"/>
      <c r="J27" s="70"/>
      <c r="K27" s="70"/>
      <c r="L27" s="71"/>
      <c r="M27" s="46"/>
    </row>
    <row r="28" spans="1:13">
      <c r="A28" s="21"/>
      <c r="B28" s="31"/>
      <c r="C28" s="32"/>
      <c r="D28" s="32"/>
      <c r="E28" s="25"/>
      <c r="F28" s="25"/>
      <c r="G28" s="30">
        <f>SUM(G20:G27)</f>
        <v>0</v>
      </c>
      <c r="H28" s="65"/>
      <c r="I28" s="65"/>
      <c r="J28" s="65"/>
      <c r="K28" s="65"/>
      <c r="L28" s="72"/>
      <c r="M28" s="46"/>
    </row>
    <row r="29" spans="1:13">
      <c r="A29" s="21"/>
      <c r="B29" s="21"/>
      <c r="C29" s="21"/>
      <c r="D29" s="21"/>
      <c r="E29" s="21"/>
      <c r="F29" s="21"/>
      <c r="G29" s="33"/>
      <c r="H29" s="65"/>
      <c r="I29" s="65"/>
      <c r="J29" s="65"/>
      <c r="K29" s="65"/>
      <c r="L29" s="65"/>
      <c r="M29" s="46"/>
    </row>
    <row r="30" spans="1:13">
      <c r="A30" t="s">
        <v>24</v>
      </c>
      <c r="B30" s="16"/>
      <c r="C30" s="8"/>
      <c r="D30" s="8"/>
      <c r="E30" s="8"/>
      <c r="F30" s="8"/>
      <c r="G30" s="17">
        <f>G18+G28</f>
        <v>0</v>
      </c>
      <c r="H30" s="46"/>
      <c r="I30" s="46"/>
      <c r="J30" s="46"/>
      <c r="K30" s="46"/>
      <c r="L30" s="51"/>
      <c r="M30" s="51">
        <f>G30+L30</f>
        <v>0</v>
      </c>
    </row>
    <row r="34" spans="2:13" ht="21">
      <c r="B34" s="77" t="s">
        <v>0</v>
      </c>
      <c r="C34" s="78"/>
      <c r="D34" s="78"/>
      <c r="E34" s="79"/>
    </row>
    <row r="35" spans="2:13" ht="21">
      <c r="B35" s="80" t="s">
        <v>1</v>
      </c>
      <c r="C35" s="81"/>
      <c r="D35" s="81"/>
      <c r="E35" s="82"/>
    </row>
    <row r="36" spans="2:13" ht="21">
      <c r="B36" s="80" t="s">
        <v>35</v>
      </c>
      <c r="C36" s="81"/>
      <c r="D36" s="81"/>
      <c r="E36" s="82"/>
    </row>
    <row r="37" spans="2:13" ht="21">
      <c r="B37" s="111" t="s">
        <v>45</v>
      </c>
      <c r="C37" s="81"/>
      <c r="D37" s="81"/>
      <c r="E37" s="82"/>
    </row>
    <row r="38" spans="2:13" ht="21" hidden="1">
      <c r="B38" s="84" t="s">
        <v>4</v>
      </c>
      <c r="C38" s="85"/>
      <c r="D38" s="85"/>
      <c r="E38" s="34">
        <v>12</v>
      </c>
    </row>
    <row r="39" spans="2:13" ht="21">
      <c r="B39" s="86" t="s">
        <v>5</v>
      </c>
      <c r="C39" s="87"/>
      <c r="D39" s="87"/>
      <c r="E39" s="34">
        <v>9</v>
      </c>
    </row>
    <row r="40" spans="2:13">
      <c r="B40" s="1"/>
      <c r="E40" s="88" t="s">
        <v>6</v>
      </c>
      <c r="F40" s="89"/>
      <c r="G40" s="89"/>
      <c r="H40" s="83" t="s">
        <v>36</v>
      </c>
      <c r="I40" s="83"/>
      <c r="J40" s="83"/>
      <c r="K40" s="83"/>
      <c r="L40" s="83"/>
      <c r="M40" s="46"/>
    </row>
    <row r="41" spans="2:13">
      <c r="B41" s="2" t="s">
        <v>8</v>
      </c>
      <c r="C41" s="2" t="s">
        <v>9</v>
      </c>
      <c r="D41" s="2" t="s">
        <v>10</v>
      </c>
      <c r="E41" s="10" t="s">
        <v>11</v>
      </c>
      <c r="F41" s="10" t="s">
        <v>12</v>
      </c>
      <c r="G41" s="10" t="s">
        <v>13</v>
      </c>
      <c r="H41" s="2" t="s">
        <v>8</v>
      </c>
      <c r="I41" s="2" t="s">
        <v>9</v>
      </c>
      <c r="J41" s="10" t="s">
        <v>11</v>
      </c>
      <c r="K41" s="10" t="s">
        <v>12</v>
      </c>
      <c r="L41" s="10" t="s">
        <v>13</v>
      </c>
      <c r="M41" s="46"/>
    </row>
    <row r="42" spans="2:13" ht="15.75">
      <c r="B42" s="1">
        <v>0</v>
      </c>
      <c r="C42" t="s">
        <v>14</v>
      </c>
      <c r="D42" s="5" t="s">
        <v>15</v>
      </c>
      <c r="E42" s="11"/>
      <c r="F42">
        <v>1</v>
      </c>
      <c r="G42" s="12">
        <f>B42*E42*F42</f>
        <v>0</v>
      </c>
      <c r="H42" s="1">
        <v>0</v>
      </c>
      <c r="I42" t="s">
        <v>14</v>
      </c>
      <c r="J42" s="11"/>
      <c r="K42">
        <v>1</v>
      </c>
      <c r="L42" s="18">
        <f>H42*J42*K42</f>
        <v>0</v>
      </c>
      <c r="M42" s="46"/>
    </row>
    <row r="43" spans="2:13" ht="15.75">
      <c r="B43" s="1">
        <v>0</v>
      </c>
      <c r="C43" t="s">
        <v>16</v>
      </c>
      <c r="D43" s="6" t="s">
        <v>17</v>
      </c>
      <c r="E43" s="13"/>
      <c r="F43">
        <v>1</v>
      </c>
      <c r="G43" s="12">
        <f t="shared" ref="G43:G49" si="2">B43*E43*F43</f>
        <v>0</v>
      </c>
      <c r="H43" s="1">
        <v>0</v>
      </c>
      <c r="I43" t="s">
        <v>16</v>
      </c>
      <c r="J43" s="13"/>
      <c r="K43">
        <v>1</v>
      </c>
      <c r="L43" s="18">
        <f>H43*J43*K43</f>
        <v>0</v>
      </c>
      <c r="M43" s="46"/>
    </row>
    <row r="44" spans="2:13" ht="15.75">
      <c r="B44" s="1">
        <v>1.8</v>
      </c>
      <c r="C44" t="s">
        <v>16</v>
      </c>
      <c r="D44" s="6" t="s">
        <v>18</v>
      </c>
      <c r="E44" s="13"/>
      <c r="F44">
        <v>1</v>
      </c>
      <c r="G44" s="12">
        <f t="shared" si="2"/>
        <v>0</v>
      </c>
      <c r="H44" s="1">
        <v>1.8</v>
      </c>
      <c r="I44" t="s">
        <v>16</v>
      </c>
      <c r="J44" s="13"/>
      <c r="K44">
        <v>1</v>
      </c>
      <c r="L44" s="18">
        <f t="shared" ref="L44:L49" si="3">H44*J44*K44</f>
        <v>0</v>
      </c>
      <c r="M44" s="46"/>
    </row>
    <row r="45" spans="2:13" ht="15.75">
      <c r="B45" s="1">
        <v>2.25</v>
      </c>
      <c r="C45" t="s">
        <v>16</v>
      </c>
      <c r="D45" s="6" t="s">
        <v>19</v>
      </c>
      <c r="E45" s="13"/>
      <c r="F45">
        <v>1</v>
      </c>
      <c r="G45" s="12">
        <f t="shared" si="2"/>
        <v>0</v>
      </c>
      <c r="H45" s="1">
        <v>2.6999999999999997</v>
      </c>
      <c r="I45" t="s">
        <v>16</v>
      </c>
      <c r="J45" s="13"/>
      <c r="K45">
        <v>1</v>
      </c>
      <c r="L45" s="18">
        <f t="shared" si="3"/>
        <v>0</v>
      </c>
      <c r="M45" s="46"/>
    </row>
    <row r="46" spans="2:13" ht="15.75">
      <c r="B46" s="1">
        <v>0</v>
      </c>
      <c r="C46" t="s">
        <v>16</v>
      </c>
      <c r="D46" s="6" t="s">
        <v>20</v>
      </c>
      <c r="E46" s="11"/>
      <c r="F46">
        <v>1</v>
      </c>
      <c r="G46" s="12">
        <f t="shared" si="2"/>
        <v>0</v>
      </c>
      <c r="H46" s="1">
        <v>0</v>
      </c>
      <c r="I46" t="s">
        <v>16</v>
      </c>
      <c r="J46" s="11"/>
      <c r="K46">
        <v>1</v>
      </c>
      <c r="L46" s="18">
        <f t="shared" si="3"/>
        <v>0</v>
      </c>
      <c r="M46" s="46"/>
    </row>
    <row r="47" spans="2:13" ht="15.75">
      <c r="B47" s="1">
        <v>0</v>
      </c>
      <c r="C47" t="s">
        <v>16</v>
      </c>
      <c r="D47" s="6" t="s">
        <v>21</v>
      </c>
      <c r="E47" s="13"/>
      <c r="F47">
        <v>1</v>
      </c>
      <c r="G47" s="12">
        <f t="shared" si="2"/>
        <v>0</v>
      </c>
      <c r="H47" s="1">
        <v>0</v>
      </c>
      <c r="I47" t="s">
        <v>16</v>
      </c>
      <c r="J47" s="13"/>
      <c r="K47">
        <v>1</v>
      </c>
      <c r="L47" s="18">
        <f t="shared" si="3"/>
        <v>0</v>
      </c>
      <c r="M47" s="46"/>
    </row>
    <row r="48" spans="2:13" ht="15.75">
      <c r="B48" s="1">
        <v>2.25</v>
      </c>
      <c r="C48" t="s">
        <v>16</v>
      </c>
      <c r="D48" s="6" t="s">
        <v>22</v>
      </c>
      <c r="E48" s="13"/>
      <c r="F48">
        <v>1</v>
      </c>
      <c r="G48" s="12">
        <f t="shared" si="2"/>
        <v>0</v>
      </c>
      <c r="H48" s="1">
        <v>1.8</v>
      </c>
      <c r="I48" t="s">
        <v>16</v>
      </c>
      <c r="J48" s="13"/>
      <c r="K48">
        <v>1</v>
      </c>
      <c r="L48" s="18">
        <f t="shared" si="3"/>
        <v>0</v>
      </c>
      <c r="M48" s="46"/>
    </row>
    <row r="49" spans="1:13" ht="15.75">
      <c r="B49" s="1">
        <v>2.6999999999999997</v>
      </c>
      <c r="C49" t="s">
        <v>14</v>
      </c>
      <c r="D49" s="7" t="s">
        <v>23</v>
      </c>
      <c r="E49" s="13"/>
      <c r="F49">
        <v>1</v>
      </c>
      <c r="G49" s="12">
        <f t="shared" si="2"/>
        <v>0</v>
      </c>
      <c r="H49" s="1">
        <v>2.6999999999999997</v>
      </c>
      <c r="I49" t="s">
        <v>14</v>
      </c>
      <c r="J49" s="13"/>
      <c r="K49">
        <v>1</v>
      </c>
      <c r="L49" s="18">
        <f t="shared" si="3"/>
        <v>0</v>
      </c>
      <c r="M49" s="46"/>
    </row>
    <row r="50" spans="1:13">
      <c r="B50" s="1"/>
      <c r="E50" s="14"/>
      <c r="G50" s="14"/>
      <c r="H50" s="1"/>
      <c r="J50" s="14"/>
      <c r="L50" s="19"/>
      <c r="M50" s="46"/>
    </row>
    <row r="51" spans="1:13">
      <c r="A51" t="s">
        <v>24</v>
      </c>
      <c r="B51" s="3">
        <v>9</v>
      </c>
      <c r="C51" s="4" t="s">
        <v>14</v>
      </c>
      <c r="D51" s="4"/>
      <c r="E51" s="4"/>
      <c r="F51" s="4"/>
      <c r="G51" s="15">
        <f>SUM(G42:G50)</f>
        <v>0</v>
      </c>
      <c r="H51" s="3">
        <v>9</v>
      </c>
      <c r="I51" s="4" t="s">
        <v>14</v>
      </c>
      <c r="J51" s="4"/>
      <c r="K51" s="4"/>
      <c r="L51" s="18">
        <f>SUM(L42:L50)</f>
        <v>0</v>
      </c>
      <c r="M51" s="46"/>
    </row>
    <row r="52" spans="1:13">
      <c r="E52" s="35"/>
      <c r="J52" s="35"/>
      <c r="L52" s="20"/>
      <c r="M52" s="46"/>
    </row>
    <row r="53" spans="1:13">
      <c r="B53" s="22">
        <v>0</v>
      </c>
      <c r="C53" s="23" t="s">
        <v>14</v>
      </c>
      <c r="D53" s="23" t="s">
        <v>25</v>
      </c>
      <c r="E53" s="24"/>
      <c r="F53" s="25">
        <v>3</v>
      </c>
      <c r="G53" s="26">
        <f>B53*E53*F53</f>
        <v>0</v>
      </c>
      <c r="H53" s="25">
        <v>0</v>
      </c>
      <c r="I53" s="25" t="s">
        <v>14</v>
      </c>
      <c r="J53" s="24"/>
      <c r="K53" s="25">
        <v>2</v>
      </c>
      <c r="L53" s="26">
        <f>H53*J53*K53</f>
        <v>0</v>
      </c>
      <c r="M53" s="46"/>
    </row>
    <row r="54" spans="1:13">
      <c r="B54" s="27"/>
      <c r="C54" s="21" t="s">
        <v>26</v>
      </c>
      <c r="D54" s="21" t="s">
        <v>27</v>
      </c>
      <c r="E54" s="24"/>
      <c r="F54" s="25"/>
      <c r="G54" s="26">
        <f>B54*E54*F54</f>
        <v>0</v>
      </c>
      <c r="H54" s="25"/>
      <c r="I54" s="25" t="s">
        <v>26</v>
      </c>
      <c r="J54" s="24"/>
      <c r="K54" s="25"/>
      <c r="L54" s="26">
        <f t="shared" ref="L54:L58" si="4">H54*J54*K54</f>
        <v>0</v>
      </c>
      <c r="M54" s="46"/>
    </row>
    <row r="55" spans="1:13" ht="15.75">
      <c r="B55" s="27">
        <v>0.45</v>
      </c>
      <c r="C55" s="21" t="s">
        <v>14</v>
      </c>
      <c r="D55" s="21" t="s">
        <v>28</v>
      </c>
      <c r="E55" s="28"/>
      <c r="F55" s="25">
        <v>1</v>
      </c>
      <c r="G55" s="26">
        <f>B55*E55*F55</f>
        <v>0</v>
      </c>
      <c r="H55" s="25">
        <v>1.8</v>
      </c>
      <c r="I55" s="25" t="s">
        <v>14</v>
      </c>
      <c r="J55" s="28"/>
      <c r="K55" s="25">
        <v>1</v>
      </c>
      <c r="L55" s="26">
        <f t="shared" si="4"/>
        <v>0</v>
      </c>
      <c r="M55" s="46"/>
    </row>
    <row r="56" spans="1:13" ht="15.75">
      <c r="B56" s="27">
        <v>0.36</v>
      </c>
      <c r="C56" s="21" t="s">
        <v>14</v>
      </c>
      <c r="D56" s="21" t="s">
        <v>29</v>
      </c>
      <c r="E56" s="28"/>
      <c r="F56" s="25">
        <v>1</v>
      </c>
      <c r="G56" s="26">
        <f t="shared" ref="G56" si="5">B56*E56*F56</f>
        <v>0</v>
      </c>
      <c r="H56" s="25">
        <v>1.8</v>
      </c>
      <c r="I56" s="25" t="s">
        <v>14</v>
      </c>
      <c r="J56" s="28"/>
      <c r="K56" s="25">
        <v>1</v>
      </c>
      <c r="L56" s="26">
        <f t="shared" si="4"/>
        <v>0</v>
      </c>
      <c r="M56" s="46"/>
    </row>
    <row r="57" spans="1:13" ht="15.75">
      <c r="B57" s="27">
        <v>0.27</v>
      </c>
      <c r="C57" s="21" t="s">
        <v>14</v>
      </c>
      <c r="D57" s="21" t="s">
        <v>30</v>
      </c>
      <c r="E57" s="28"/>
      <c r="F57" s="25">
        <v>1</v>
      </c>
      <c r="G57" s="26">
        <f>B57*E57*F57</f>
        <v>0</v>
      </c>
      <c r="H57" s="25">
        <v>0.9</v>
      </c>
      <c r="I57" s="25" t="s">
        <v>14</v>
      </c>
      <c r="J57" s="28"/>
      <c r="K57" s="25">
        <v>1</v>
      </c>
      <c r="L57" s="26">
        <f t="shared" si="4"/>
        <v>0</v>
      </c>
      <c r="M57" s="46"/>
    </row>
    <row r="58" spans="1:13" ht="15.75">
      <c r="B58" s="27">
        <v>0.27</v>
      </c>
      <c r="C58" s="21" t="s">
        <v>14</v>
      </c>
      <c r="D58" s="21" t="s">
        <v>31</v>
      </c>
      <c r="E58" s="28"/>
      <c r="F58" s="25">
        <v>1</v>
      </c>
      <c r="G58" s="26">
        <f>B58*E58*F58</f>
        <v>0</v>
      </c>
      <c r="H58" s="25">
        <v>0.45</v>
      </c>
      <c r="I58" s="25" t="s">
        <v>14</v>
      </c>
      <c r="J58" s="28"/>
      <c r="K58" s="25">
        <v>1</v>
      </c>
      <c r="L58" s="26">
        <f t="shared" si="4"/>
        <v>0</v>
      </c>
      <c r="M58" s="46"/>
    </row>
    <row r="59" spans="1:13">
      <c r="B59" s="27"/>
      <c r="C59" s="21"/>
      <c r="D59" s="21" t="s">
        <v>32</v>
      </c>
      <c r="E59" s="29"/>
      <c r="F59" s="25"/>
      <c r="G59" s="30"/>
      <c r="H59" s="25"/>
      <c r="I59" s="25"/>
      <c r="J59" s="29"/>
      <c r="K59" s="25"/>
      <c r="L59" s="26"/>
      <c r="M59" s="46"/>
    </row>
    <row r="60" spans="1:13">
      <c r="A60" s="21"/>
      <c r="B60" s="53" t="s">
        <v>33</v>
      </c>
      <c r="C60" s="41"/>
      <c r="D60" s="41" t="s">
        <v>34</v>
      </c>
      <c r="E60" s="54"/>
      <c r="F60" s="54">
        <v>2</v>
      </c>
      <c r="G60" s="55"/>
      <c r="H60" s="54"/>
      <c r="I60" s="54"/>
      <c r="J60" s="54"/>
      <c r="K60" s="54">
        <v>3</v>
      </c>
      <c r="L60" s="56"/>
      <c r="M60" s="46"/>
    </row>
    <row r="61" spans="1:13">
      <c r="A61" s="21"/>
      <c r="B61" s="31"/>
      <c r="C61" s="32"/>
      <c r="D61" s="32"/>
      <c r="E61" s="25"/>
      <c r="F61" s="25"/>
      <c r="G61" s="30">
        <f>SUM(G53:G60)</f>
        <v>0</v>
      </c>
      <c r="H61" s="25"/>
      <c r="I61" s="25"/>
      <c r="J61" s="25"/>
      <c r="K61" s="25"/>
      <c r="L61" s="30">
        <f>SUM(L53:L60)</f>
        <v>0</v>
      </c>
      <c r="M61" s="46"/>
    </row>
    <row r="62" spans="1:13">
      <c r="B62" s="21"/>
      <c r="C62" s="21"/>
      <c r="D62" s="21"/>
      <c r="E62" s="21"/>
      <c r="F62" s="21"/>
      <c r="G62" s="33"/>
      <c r="H62" s="21"/>
      <c r="I62" s="21"/>
      <c r="J62" s="21"/>
      <c r="K62" s="21"/>
      <c r="L62" s="21"/>
      <c r="M62" s="46"/>
    </row>
    <row r="63" spans="1:13">
      <c r="A63" t="s">
        <v>24</v>
      </c>
      <c r="B63" s="16"/>
      <c r="C63" s="8"/>
      <c r="D63" s="8"/>
      <c r="E63" s="8"/>
      <c r="F63" s="8"/>
      <c r="G63" s="17">
        <f>G51+G61</f>
        <v>0</v>
      </c>
      <c r="H63" s="8"/>
      <c r="I63" s="8"/>
      <c r="J63" s="8"/>
      <c r="K63" s="8"/>
      <c r="L63" s="17">
        <f>L61+L51</f>
        <v>0</v>
      </c>
      <c r="M63" s="51">
        <f>G63+L63</f>
        <v>0</v>
      </c>
    </row>
    <row r="65" spans="2:13">
      <c r="M65" s="14"/>
    </row>
    <row r="67" spans="2:13" ht="21">
      <c r="B67" s="90" t="s">
        <v>0</v>
      </c>
      <c r="C67" s="91"/>
      <c r="D67" s="91"/>
      <c r="E67" s="92"/>
    </row>
    <row r="68" spans="2:13" ht="21">
      <c r="B68" s="93" t="s">
        <v>1</v>
      </c>
      <c r="C68" s="94"/>
      <c r="D68" s="94"/>
      <c r="E68" s="95"/>
    </row>
    <row r="69" spans="2:13" ht="21">
      <c r="B69" s="93" t="s">
        <v>37</v>
      </c>
      <c r="C69" s="94"/>
      <c r="D69" s="94"/>
      <c r="E69" s="95"/>
    </row>
    <row r="70" spans="2:13" ht="21">
      <c r="B70" s="110" t="s">
        <v>45</v>
      </c>
      <c r="C70" s="94"/>
      <c r="D70" s="94"/>
      <c r="E70" s="95"/>
    </row>
    <row r="71" spans="2:13" ht="21" hidden="1">
      <c r="B71" s="96" t="s">
        <v>4</v>
      </c>
      <c r="C71" s="97"/>
      <c r="D71" s="97"/>
      <c r="E71" s="36">
        <v>12</v>
      </c>
    </row>
    <row r="72" spans="2:13" ht="21">
      <c r="B72" s="98" t="s">
        <v>5</v>
      </c>
      <c r="C72" s="99"/>
      <c r="D72" s="99"/>
      <c r="E72" s="36">
        <v>9</v>
      </c>
    </row>
    <row r="73" spans="2:13">
      <c r="B73" s="1"/>
      <c r="E73" s="88" t="s">
        <v>6</v>
      </c>
      <c r="F73" s="89"/>
      <c r="G73" s="89"/>
      <c r="H73" s="83" t="s">
        <v>36</v>
      </c>
      <c r="I73" s="83"/>
      <c r="J73" s="83"/>
      <c r="K73" s="83"/>
      <c r="L73" s="83"/>
      <c r="M73" s="46"/>
    </row>
    <row r="74" spans="2:13">
      <c r="B74" s="2" t="s">
        <v>8</v>
      </c>
      <c r="C74" s="2" t="s">
        <v>9</v>
      </c>
      <c r="D74" s="2" t="s">
        <v>10</v>
      </c>
      <c r="E74" s="10" t="s">
        <v>11</v>
      </c>
      <c r="F74" s="10" t="s">
        <v>12</v>
      </c>
      <c r="G74" s="10" t="s">
        <v>13</v>
      </c>
      <c r="H74" s="2" t="s">
        <v>8</v>
      </c>
      <c r="I74" s="2" t="s">
        <v>9</v>
      </c>
      <c r="J74" s="10" t="s">
        <v>11</v>
      </c>
      <c r="K74" s="10" t="s">
        <v>12</v>
      </c>
      <c r="L74" s="10" t="s">
        <v>13</v>
      </c>
      <c r="M74" s="46"/>
    </row>
    <row r="75" spans="2:13" ht="15.75">
      <c r="B75" s="1">
        <v>0</v>
      </c>
      <c r="C75" t="s">
        <v>14</v>
      </c>
      <c r="D75" s="5" t="s">
        <v>15</v>
      </c>
      <c r="E75" s="11"/>
      <c r="F75">
        <v>1</v>
      </c>
      <c r="G75" s="12">
        <f>B75*E75*F75</f>
        <v>0</v>
      </c>
      <c r="H75" s="1">
        <v>0</v>
      </c>
      <c r="I75" t="s">
        <v>14</v>
      </c>
      <c r="J75" s="11"/>
      <c r="K75">
        <v>1</v>
      </c>
      <c r="L75" s="18">
        <f>H75*J75*K75</f>
        <v>0</v>
      </c>
      <c r="M75" s="46"/>
    </row>
    <row r="76" spans="2:13" ht="15.75">
      <c r="B76" s="1">
        <v>0</v>
      </c>
      <c r="C76" t="s">
        <v>16</v>
      </c>
      <c r="D76" s="6" t="s">
        <v>17</v>
      </c>
      <c r="E76" s="13"/>
      <c r="F76">
        <v>1</v>
      </c>
      <c r="G76" s="12">
        <f t="shared" ref="G76:G82" si="6">B76*E76*F76</f>
        <v>0</v>
      </c>
      <c r="H76" s="1">
        <v>0</v>
      </c>
      <c r="I76" t="s">
        <v>16</v>
      </c>
      <c r="J76" s="13"/>
      <c r="K76">
        <v>1</v>
      </c>
      <c r="L76" s="18">
        <f>H76*J76*K76</f>
        <v>0</v>
      </c>
      <c r="M76" s="46"/>
    </row>
    <row r="77" spans="2:13" ht="15.75">
      <c r="B77" s="1">
        <v>1.8</v>
      </c>
      <c r="C77" t="s">
        <v>16</v>
      </c>
      <c r="D77" s="6" t="s">
        <v>18</v>
      </c>
      <c r="E77" s="13"/>
      <c r="F77">
        <v>1</v>
      </c>
      <c r="G77" s="12">
        <f t="shared" si="6"/>
        <v>0</v>
      </c>
      <c r="H77" s="1">
        <v>1.8</v>
      </c>
      <c r="I77" t="s">
        <v>16</v>
      </c>
      <c r="J77" s="13"/>
      <c r="K77">
        <v>1</v>
      </c>
      <c r="L77" s="18">
        <f t="shared" ref="L77:L82" si="7">H77*J77*K77</f>
        <v>0</v>
      </c>
      <c r="M77" s="46"/>
    </row>
    <row r="78" spans="2:13" ht="15.75">
      <c r="B78" s="1">
        <v>2.6999999999999997</v>
      </c>
      <c r="C78" t="s">
        <v>16</v>
      </c>
      <c r="D78" s="6" t="s">
        <v>19</v>
      </c>
      <c r="E78" s="13"/>
      <c r="F78">
        <v>1</v>
      </c>
      <c r="G78" s="12">
        <f t="shared" si="6"/>
        <v>0</v>
      </c>
      <c r="H78" s="1">
        <v>2.6999999999999997</v>
      </c>
      <c r="I78" t="s">
        <v>16</v>
      </c>
      <c r="J78" s="13"/>
      <c r="K78">
        <v>1</v>
      </c>
      <c r="L78" s="18">
        <f t="shared" si="7"/>
        <v>0</v>
      </c>
      <c r="M78" s="46"/>
    </row>
    <row r="79" spans="2:13" ht="15.75">
      <c r="B79" s="1">
        <v>0</v>
      </c>
      <c r="C79" t="s">
        <v>16</v>
      </c>
      <c r="D79" s="6" t="s">
        <v>20</v>
      </c>
      <c r="E79" s="11"/>
      <c r="F79">
        <v>1</v>
      </c>
      <c r="G79" s="12">
        <f t="shared" si="6"/>
        <v>0</v>
      </c>
      <c r="H79" s="1">
        <v>0</v>
      </c>
      <c r="I79" t="s">
        <v>16</v>
      </c>
      <c r="J79" s="11"/>
      <c r="K79">
        <v>1</v>
      </c>
      <c r="L79" s="18">
        <f t="shared" si="7"/>
        <v>0</v>
      </c>
      <c r="M79" s="46"/>
    </row>
    <row r="80" spans="2:13" ht="15.75">
      <c r="B80" s="1">
        <v>0</v>
      </c>
      <c r="C80" t="s">
        <v>16</v>
      </c>
      <c r="D80" s="6" t="s">
        <v>21</v>
      </c>
      <c r="E80" s="13"/>
      <c r="F80">
        <v>1</v>
      </c>
      <c r="G80" s="12">
        <f t="shared" si="6"/>
        <v>0</v>
      </c>
      <c r="H80" s="1">
        <v>0</v>
      </c>
      <c r="I80" t="s">
        <v>16</v>
      </c>
      <c r="J80" s="13"/>
      <c r="K80">
        <v>1</v>
      </c>
      <c r="L80" s="18">
        <f t="shared" si="7"/>
        <v>0</v>
      </c>
      <c r="M80" s="46"/>
    </row>
    <row r="81" spans="1:13" ht="15.75">
      <c r="B81" s="1">
        <v>1.8</v>
      </c>
      <c r="C81" t="s">
        <v>16</v>
      </c>
      <c r="D81" s="6" t="s">
        <v>22</v>
      </c>
      <c r="E81" s="13"/>
      <c r="F81">
        <v>1</v>
      </c>
      <c r="G81" s="12">
        <f t="shared" si="6"/>
        <v>0</v>
      </c>
      <c r="H81" s="1">
        <v>1.8</v>
      </c>
      <c r="I81" t="s">
        <v>16</v>
      </c>
      <c r="J81" s="13"/>
      <c r="K81">
        <v>1</v>
      </c>
      <c r="L81" s="18">
        <f t="shared" si="7"/>
        <v>0</v>
      </c>
      <c r="M81" s="46"/>
    </row>
    <row r="82" spans="1:13" ht="15.75">
      <c r="B82" s="1">
        <v>2.6999999999999997</v>
      </c>
      <c r="C82" t="s">
        <v>14</v>
      </c>
      <c r="D82" s="7" t="s">
        <v>23</v>
      </c>
      <c r="E82" s="13"/>
      <c r="F82">
        <v>1</v>
      </c>
      <c r="G82" s="12">
        <f t="shared" si="6"/>
        <v>0</v>
      </c>
      <c r="H82" s="1">
        <v>2.6999999999999997</v>
      </c>
      <c r="I82" t="s">
        <v>14</v>
      </c>
      <c r="J82" s="13"/>
      <c r="K82">
        <v>1</v>
      </c>
      <c r="L82" s="18">
        <f t="shared" si="7"/>
        <v>0</v>
      </c>
      <c r="M82" s="46"/>
    </row>
    <row r="83" spans="1:13">
      <c r="B83" s="1"/>
      <c r="E83" s="14"/>
      <c r="G83" s="14"/>
      <c r="H83" s="1"/>
      <c r="J83" s="14"/>
      <c r="L83" s="19"/>
      <c r="M83" s="46"/>
    </row>
    <row r="84" spans="1:13">
      <c r="A84" t="s">
        <v>24</v>
      </c>
      <c r="B84" s="3">
        <v>9</v>
      </c>
      <c r="C84" s="4" t="s">
        <v>14</v>
      </c>
      <c r="D84" s="4"/>
      <c r="E84" s="4"/>
      <c r="F84" s="4"/>
      <c r="G84" s="15">
        <f>SUM(G75:G83)</f>
        <v>0</v>
      </c>
      <c r="H84" s="3">
        <v>9</v>
      </c>
      <c r="I84" s="4" t="s">
        <v>14</v>
      </c>
      <c r="J84" s="4"/>
      <c r="K84" s="4"/>
      <c r="L84" s="18">
        <f>SUM(L75:L83)</f>
        <v>0</v>
      </c>
      <c r="M84" s="46"/>
    </row>
    <row r="85" spans="1:13">
      <c r="B85" s="21"/>
      <c r="C85" s="21"/>
      <c r="D85" s="21"/>
      <c r="E85" s="35"/>
      <c r="F85" s="21"/>
      <c r="G85" s="21"/>
      <c r="H85" s="21"/>
      <c r="I85" s="21"/>
      <c r="J85" s="35"/>
      <c r="K85" s="21"/>
      <c r="L85" s="37"/>
      <c r="M85" s="46"/>
    </row>
    <row r="86" spans="1:13">
      <c r="B86" s="22">
        <v>0</v>
      </c>
      <c r="C86" s="23" t="s">
        <v>14</v>
      </c>
      <c r="D86" s="23" t="s">
        <v>25</v>
      </c>
      <c r="E86" s="24"/>
      <c r="F86" s="25">
        <v>3</v>
      </c>
      <c r="G86" s="26">
        <f>B86*E86*F86</f>
        <v>0</v>
      </c>
      <c r="H86" s="25">
        <v>0</v>
      </c>
      <c r="I86" s="25" t="s">
        <v>14</v>
      </c>
      <c r="J86" s="24"/>
      <c r="K86" s="25">
        <v>2</v>
      </c>
      <c r="L86" s="26">
        <f>H86*J86*K86</f>
        <v>0</v>
      </c>
      <c r="M86" s="46"/>
    </row>
    <row r="87" spans="1:13">
      <c r="B87" s="27"/>
      <c r="C87" s="21" t="s">
        <v>26</v>
      </c>
      <c r="D87" s="21" t="s">
        <v>27</v>
      </c>
      <c r="E87" s="24"/>
      <c r="F87" s="25"/>
      <c r="G87" s="26">
        <f>B87*E87*F87</f>
        <v>0</v>
      </c>
      <c r="H87" s="25"/>
      <c r="I87" s="25" t="s">
        <v>26</v>
      </c>
      <c r="J87" s="24"/>
      <c r="K87" s="25"/>
      <c r="L87" s="26">
        <f t="shared" ref="L87:L91" si="8">H87*J87*K87</f>
        <v>0</v>
      </c>
      <c r="M87" s="46"/>
    </row>
    <row r="88" spans="1:13" ht="15.75">
      <c r="B88" s="27">
        <v>0.9</v>
      </c>
      <c r="C88" s="21" t="s">
        <v>14</v>
      </c>
      <c r="D88" s="21" t="s">
        <v>28</v>
      </c>
      <c r="E88" s="28"/>
      <c r="F88" s="25">
        <v>1</v>
      </c>
      <c r="G88" s="26">
        <f>B88*E88*F88</f>
        <v>0</v>
      </c>
      <c r="H88" s="25">
        <v>0.45</v>
      </c>
      <c r="I88" s="25" t="s">
        <v>14</v>
      </c>
      <c r="J88" s="28"/>
      <c r="K88" s="25">
        <v>1</v>
      </c>
      <c r="L88" s="26">
        <f t="shared" si="8"/>
        <v>0</v>
      </c>
      <c r="M88" s="46"/>
    </row>
    <row r="89" spans="1:13" ht="15.75">
      <c r="B89" s="27">
        <v>0.9</v>
      </c>
      <c r="C89" s="21" t="s">
        <v>14</v>
      </c>
      <c r="D89" s="21" t="s">
        <v>29</v>
      </c>
      <c r="E89" s="28"/>
      <c r="F89" s="25">
        <v>1</v>
      </c>
      <c r="G89" s="26">
        <f t="shared" ref="G89" si="9">B89*E89*F89</f>
        <v>0</v>
      </c>
      <c r="H89" s="25">
        <v>0.36</v>
      </c>
      <c r="I89" s="25" t="s">
        <v>14</v>
      </c>
      <c r="J89" s="28"/>
      <c r="K89" s="25">
        <v>1</v>
      </c>
      <c r="L89" s="26">
        <f t="shared" si="8"/>
        <v>0</v>
      </c>
      <c r="M89" s="46"/>
    </row>
    <row r="90" spans="1:13" ht="15.75">
      <c r="B90" s="27">
        <v>0.45</v>
      </c>
      <c r="C90" s="21" t="s">
        <v>14</v>
      </c>
      <c r="D90" s="21" t="s">
        <v>30</v>
      </c>
      <c r="E90" s="28"/>
      <c r="F90" s="25">
        <v>1</v>
      </c>
      <c r="G90" s="26">
        <f>B90*E90*F90</f>
        <v>0</v>
      </c>
      <c r="H90" s="25">
        <v>0.27</v>
      </c>
      <c r="I90" s="25" t="s">
        <v>14</v>
      </c>
      <c r="J90" s="28"/>
      <c r="K90" s="25">
        <v>1</v>
      </c>
      <c r="L90" s="26">
        <f t="shared" si="8"/>
        <v>0</v>
      </c>
      <c r="M90" s="46"/>
    </row>
    <row r="91" spans="1:13" ht="15.75">
      <c r="B91" s="27">
        <v>0.27</v>
      </c>
      <c r="C91" s="21" t="s">
        <v>14</v>
      </c>
      <c r="D91" s="21" t="s">
        <v>31</v>
      </c>
      <c r="E91" s="28"/>
      <c r="F91" s="25">
        <v>1</v>
      </c>
      <c r="G91" s="26">
        <f>B91*E91*F91</f>
        <v>0</v>
      </c>
      <c r="H91" s="25">
        <v>0.27</v>
      </c>
      <c r="I91" s="25" t="s">
        <v>14</v>
      </c>
      <c r="J91" s="28"/>
      <c r="K91" s="25">
        <v>1</v>
      </c>
      <c r="L91" s="26">
        <f t="shared" si="8"/>
        <v>0</v>
      </c>
      <c r="M91" s="46"/>
    </row>
    <row r="92" spans="1:13">
      <c r="B92" s="27"/>
      <c r="C92" s="21"/>
      <c r="D92" s="21" t="s">
        <v>32</v>
      </c>
      <c r="E92" s="29"/>
      <c r="F92" s="25"/>
      <c r="G92" s="30"/>
      <c r="H92" s="25"/>
      <c r="I92" s="25"/>
      <c r="J92" s="29"/>
      <c r="K92" s="25"/>
      <c r="L92" s="26"/>
      <c r="M92" s="46"/>
    </row>
    <row r="93" spans="1:13">
      <c r="A93" s="21"/>
      <c r="B93" s="53" t="s">
        <v>33</v>
      </c>
      <c r="C93" s="41"/>
      <c r="D93" s="41" t="s">
        <v>34</v>
      </c>
      <c r="E93" s="54"/>
      <c r="F93" s="54">
        <v>2</v>
      </c>
      <c r="G93" s="55"/>
      <c r="H93" s="54"/>
      <c r="I93" s="54"/>
      <c r="J93" s="54"/>
      <c r="K93" s="54">
        <v>3</v>
      </c>
      <c r="L93" s="56"/>
      <c r="M93" s="46"/>
    </row>
    <row r="94" spans="1:13">
      <c r="A94" s="21"/>
      <c r="B94" s="31"/>
      <c r="C94" s="32"/>
      <c r="D94" s="32"/>
      <c r="E94" s="25"/>
      <c r="F94" s="25"/>
      <c r="G94" s="30">
        <f>SUM(G86:G93)</f>
        <v>0</v>
      </c>
      <c r="H94" s="25"/>
      <c r="I94" s="25"/>
      <c r="J94" s="25"/>
      <c r="K94" s="25"/>
      <c r="L94" s="30">
        <f>SUM(L86:L93)</f>
        <v>0</v>
      </c>
      <c r="M94" s="46"/>
    </row>
    <row r="95" spans="1:13">
      <c r="B95" s="21"/>
      <c r="C95" s="21"/>
      <c r="D95" s="21"/>
      <c r="E95" s="21"/>
      <c r="F95" s="21"/>
      <c r="G95" s="33"/>
      <c r="H95" s="21"/>
      <c r="I95" s="21"/>
      <c r="J95" s="21"/>
      <c r="K95" s="21"/>
      <c r="L95" s="21"/>
      <c r="M95" s="46"/>
    </row>
    <row r="96" spans="1:13">
      <c r="A96" t="s">
        <v>24</v>
      </c>
      <c r="B96" s="16"/>
      <c r="C96" s="8"/>
      <c r="D96" s="8"/>
      <c r="E96" s="8"/>
      <c r="F96" s="8"/>
      <c r="G96" s="17">
        <f>G84+G94</f>
        <v>0</v>
      </c>
      <c r="H96" s="8"/>
      <c r="I96" s="8"/>
      <c r="J96" s="8"/>
      <c r="K96" s="8"/>
      <c r="L96" s="17">
        <f>L94+L84</f>
        <v>0</v>
      </c>
      <c r="M96" s="51">
        <f>G96+L96</f>
        <v>0</v>
      </c>
    </row>
    <row r="99" spans="13:13">
      <c r="M99" s="44"/>
    </row>
  </sheetData>
  <sheetProtection sheet="1" objects="1" scenarios="1"/>
  <protectedRanges>
    <protectedRange sqref="E1:E59 J1:J59 E62:E92 J62:J92 E95:E1048576 J95:J1048576" name="Range1"/>
    <protectedRange sqref="E60:E61 J60:J61" name="Range1_1_1_1_1"/>
    <protectedRange sqref="E93:E94 J93:J94" name="Range1_1_1_1_1_1"/>
  </protectedRanges>
  <mergeCells count="24">
    <mergeCell ref="B37:E37"/>
    <mergeCell ref="B1:E1"/>
    <mergeCell ref="B2:E2"/>
    <mergeCell ref="B3:E3"/>
    <mergeCell ref="B4:E4"/>
    <mergeCell ref="B5:D5"/>
    <mergeCell ref="B6:D6"/>
    <mergeCell ref="E7:G7"/>
    <mergeCell ref="H7:L7"/>
    <mergeCell ref="B34:E34"/>
    <mergeCell ref="B35:E35"/>
    <mergeCell ref="B36:E36"/>
    <mergeCell ref="H73:L73"/>
    <mergeCell ref="B38:D38"/>
    <mergeCell ref="B39:D39"/>
    <mergeCell ref="E40:G40"/>
    <mergeCell ref="H40:L40"/>
    <mergeCell ref="B67:E67"/>
    <mergeCell ref="B68:E68"/>
    <mergeCell ref="B69:E69"/>
    <mergeCell ref="B70:E70"/>
    <mergeCell ref="B71:D71"/>
    <mergeCell ref="B72:D72"/>
    <mergeCell ref="E73:G73"/>
  </mergeCells>
  <pageMargins left="0.7" right="0.7" top="0.75" bottom="0.75" header="0.3" footer="0.3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9528992-233e-4985-b15d-8a26be64d846">
      <Terms xmlns="http://schemas.microsoft.com/office/infopath/2007/PartnerControls"/>
    </lcf76f155ced4ddcb4097134ff3c332f>
    <TaxCatchAll xmlns="67c2f4cc-5cd3-46b1-b2fc-4d9389f13146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4FD45DDFA15C4BA0D5218B315A8CB9" ma:contentTypeVersion="14" ma:contentTypeDescription="Create a new document." ma:contentTypeScope="" ma:versionID="f2cc222fcc778121dfe7494fb890e528">
  <xsd:schema xmlns:xsd="http://www.w3.org/2001/XMLSchema" xmlns:xs="http://www.w3.org/2001/XMLSchema" xmlns:p="http://schemas.microsoft.com/office/2006/metadata/properties" xmlns:ns2="69528992-233e-4985-b15d-8a26be64d846" xmlns:ns3="67c2f4cc-5cd3-46b1-b2fc-4d9389f13146" targetNamespace="http://schemas.microsoft.com/office/2006/metadata/properties" ma:root="true" ma:fieldsID="298f7b73ac90ab4db66210114ee3b57c" ns2:_="" ns3:_="">
    <xsd:import namespace="69528992-233e-4985-b15d-8a26be64d846"/>
    <xsd:import namespace="67c2f4cc-5cd3-46b1-b2fc-4d9389f131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9528992-233e-4985-b15d-8a26be64d8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6ac19319-c8f2-47a2-a072-c64feff92b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c2f4cc-5cd3-46b1-b2fc-4d9389f13146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0748b8db-fac5-480c-89b1-d76083019f36}" ma:internalName="TaxCatchAll" ma:showField="CatchAllData" ma:web="67c2f4cc-5cd3-46b1-b2fc-4d9389f131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C9F9CC1-96A7-4CBD-A86F-94529D233431}"/>
</file>

<file path=customXml/itemProps2.xml><?xml version="1.0" encoding="utf-8"?>
<ds:datastoreItem xmlns:ds="http://schemas.openxmlformats.org/officeDocument/2006/customXml" ds:itemID="{A239E425-F131-47F3-9538-7A90922F4BC4}"/>
</file>

<file path=customXml/itemProps3.xml><?xml version="1.0" encoding="utf-8"?>
<ds:datastoreItem xmlns:ds="http://schemas.openxmlformats.org/officeDocument/2006/customXml" ds:itemID="{2F853DB0-10EF-4254-99A5-A8E0873BBD4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Avia Aiken-Brown</dc:creator>
  <cp:keywords/>
  <dc:description/>
  <cp:lastModifiedBy>Geordae Seymour</cp:lastModifiedBy>
  <cp:revision/>
  <dcterms:created xsi:type="dcterms:W3CDTF">2024-11-04T19:03:27Z</dcterms:created>
  <dcterms:modified xsi:type="dcterms:W3CDTF">2024-11-30T00:25:31Z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0x010100664FD45DDFA15C4BA0D5218B315A8CB9</vt:lpwstr>
  </property>
  <property fmtid="{D5CDD505-2E9C-101B-9397-08002B2CF9AE}" pid="3" name="MediaServiceImageTags">
    <vt:lpwstr/>
  </property>
</Properties>
</file>