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updateLinks="always"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East\"/>
    </mc:Choice>
  </mc:AlternateContent>
  <xr:revisionPtr revIDLastSave="1067" documentId="11_7BAAC2BBBDBC431C0ECC56AB0FD3593599792661" xr6:coauthVersionLast="47" xr6:coauthVersionMax="47" xr10:uidLastSave="{2A41F2B3-8730-486B-A0F5-E319A12C0D9D}"/>
  <bookViews>
    <workbookView xWindow="0" yWindow="0" windowWidth="19200" windowHeight="8130" firstSheet="3" xr2:uid="{00000000-000D-0000-FFFF-FFFF00000000}"/>
  </bookViews>
  <sheets>
    <sheet name="CONSTANT SPRING 210" sheetId="32" r:id="rId1"/>
    <sheet name="CONSTANT SPRING 310" sheetId="52" r:id="rId2"/>
    <sheet name="CONSTANT SPRING 410" sheetId="34" r:id="rId3"/>
    <sheet name="DUHANEY 310" sheetId="53" r:id="rId4"/>
    <sheet name="HOPE 310" sheetId="36" r:id="rId5"/>
    <sheet name="HOPE 410" sheetId="37" r:id="rId6"/>
    <sheet name="HOPE 510" sheetId="54" r:id="rId7"/>
    <sheet name="UP PARK CAMP 410" sheetId="55" r:id="rId8"/>
    <sheet name="WASHINGTON BLVD 410" sheetId="56" r:id="rId9"/>
    <sheet name="WASHINGTON BLVD 510" sheetId="57" r:id="rId10"/>
    <sheet name="WASHINGTON BLVD 610" sheetId="58" r:id="rId11"/>
    <sheet name="WASHINGTON BLVD 810" sheetId="59" r:id="rId12"/>
    <sheet name="WEST KINGS HOUSE 210" sheetId="60" r:id="rId13"/>
    <sheet name="WEST KINGS HOUSE 310" sheetId="61" r:id="rId14"/>
    <sheet name="WEST KINGS HOUSE 410" sheetId="62" r:id="rId15"/>
    <sheet name="Transport " sheetId="63" r:id="rId16"/>
    <sheet name="TotalCost" sheetId="6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62" l="1"/>
  <c r="G94" i="62"/>
  <c r="L61" i="62"/>
  <c r="G61" i="62"/>
  <c r="L61" i="61"/>
  <c r="G61" i="61"/>
  <c r="G94" i="61"/>
  <c r="L94" i="61"/>
  <c r="G61" i="60"/>
  <c r="L61" i="60"/>
  <c r="L94" i="60"/>
  <c r="G28" i="60"/>
  <c r="L61" i="59"/>
  <c r="G94" i="59"/>
  <c r="L94" i="59"/>
  <c r="G61" i="59"/>
  <c r="G61" i="58"/>
  <c r="L61" i="58"/>
  <c r="L94" i="58"/>
  <c r="L94" i="57"/>
  <c r="L61" i="57"/>
  <c r="G61" i="56"/>
  <c r="L61" i="56"/>
  <c r="L94" i="56"/>
  <c r="G94" i="56"/>
  <c r="L94" i="55"/>
  <c r="L61" i="55"/>
  <c r="G61" i="55"/>
  <c r="G28" i="55"/>
  <c r="L94" i="54"/>
  <c r="G94" i="54"/>
  <c r="L61" i="54"/>
  <c r="G61" i="54"/>
  <c r="G28" i="54"/>
  <c r="L94" i="37"/>
  <c r="G94" i="37"/>
  <c r="L61" i="37"/>
  <c r="G61" i="37"/>
  <c r="G28" i="37"/>
  <c r="L94" i="36"/>
  <c r="G94" i="36"/>
  <c r="L61" i="36"/>
  <c r="G61" i="36"/>
  <c r="G94" i="53"/>
  <c r="L94" i="53"/>
  <c r="G61" i="53"/>
  <c r="L61" i="53"/>
  <c r="G94" i="34"/>
  <c r="L94" i="34"/>
  <c r="L61" i="34"/>
  <c r="G61" i="34"/>
  <c r="G94" i="52"/>
  <c r="L94" i="52"/>
  <c r="L61" i="52"/>
  <c r="G61" i="52"/>
  <c r="L61" i="32"/>
  <c r="L94" i="32"/>
  <c r="G94" i="32"/>
  <c r="G61" i="32"/>
  <c r="G26" i="32"/>
  <c r="G28" i="32" s="1"/>
  <c r="G30" i="32" s="1"/>
  <c r="M30" i="32" s="1"/>
  <c r="G65" i="63"/>
  <c r="G62" i="63"/>
  <c r="G59" i="63"/>
  <c r="G57" i="63"/>
  <c r="G54" i="63"/>
  <c r="G73" i="63" s="1"/>
  <c r="G40" i="63"/>
  <c r="G37" i="63"/>
  <c r="G34" i="63"/>
  <c r="G32" i="63"/>
  <c r="G29" i="63"/>
  <c r="G48" i="63" s="1"/>
  <c r="G15" i="63"/>
  <c r="G12" i="63"/>
  <c r="G9" i="63"/>
  <c r="G7" i="63"/>
  <c r="G4" i="63"/>
  <c r="G23" i="63" s="1"/>
  <c r="L87" i="62"/>
  <c r="G87" i="62"/>
  <c r="L54" i="62"/>
  <c r="G54" i="62"/>
  <c r="G25" i="62"/>
  <c r="G24" i="62"/>
  <c r="G23" i="62"/>
  <c r="G22" i="62"/>
  <c r="G21" i="62"/>
  <c r="G20" i="62"/>
  <c r="G28" i="62" s="1"/>
  <c r="L87" i="61"/>
  <c r="G87" i="61"/>
  <c r="L54" i="61"/>
  <c r="G54" i="61"/>
  <c r="G25" i="61"/>
  <c r="G24" i="61"/>
  <c r="G23" i="61"/>
  <c r="G22" i="61"/>
  <c r="G21" i="61"/>
  <c r="G20" i="61"/>
  <c r="G28" i="61" s="1"/>
  <c r="L87" i="60"/>
  <c r="G87" i="60"/>
  <c r="L54" i="60"/>
  <c r="G54" i="60"/>
  <c r="G25" i="60"/>
  <c r="G24" i="60"/>
  <c r="G23" i="60"/>
  <c r="G22" i="60"/>
  <c r="G21" i="60"/>
  <c r="G20" i="60"/>
  <c r="L87" i="59"/>
  <c r="G87" i="59"/>
  <c r="L54" i="59"/>
  <c r="G54" i="59"/>
  <c r="G25" i="59"/>
  <c r="G24" i="59"/>
  <c r="G23" i="59"/>
  <c r="G22" i="59"/>
  <c r="G21" i="59"/>
  <c r="G20" i="59"/>
  <c r="G28" i="59" s="1"/>
  <c r="L87" i="58"/>
  <c r="G87" i="58"/>
  <c r="L54" i="58"/>
  <c r="G54" i="58"/>
  <c r="G25" i="58"/>
  <c r="G24" i="58"/>
  <c r="G23" i="58"/>
  <c r="G22" i="58"/>
  <c r="G21" i="58"/>
  <c r="G20" i="58"/>
  <c r="G28" i="58" s="1"/>
  <c r="L87" i="57"/>
  <c r="G87" i="57"/>
  <c r="L54" i="57"/>
  <c r="G54" i="57"/>
  <c r="G25" i="57"/>
  <c r="G24" i="57"/>
  <c r="G23" i="57"/>
  <c r="G22" i="57"/>
  <c r="G21" i="57"/>
  <c r="G20" i="57"/>
  <c r="G28" i="57" s="1"/>
  <c r="L87" i="56"/>
  <c r="G87" i="56"/>
  <c r="L54" i="56"/>
  <c r="G54" i="56"/>
  <c r="G25" i="56"/>
  <c r="G24" i="56"/>
  <c r="G23" i="56"/>
  <c r="G22" i="56"/>
  <c r="G21" i="56"/>
  <c r="G20" i="56"/>
  <c r="G28" i="56" s="1"/>
  <c r="L87" i="55"/>
  <c r="G87" i="55"/>
  <c r="L54" i="55"/>
  <c r="G54" i="55"/>
  <c r="G25" i="55"/>
  <c r="G24" i="55"/>
  <c r="G23" i="55"/>
  <c r="G22" i="55"/>
  <c r="G21" i="55"/>
  <c r="G20" i="55"/>
  <c r="L87" i="54"/>
  <c r="G87" i="54"/>
  <c r="L54" i="54"/>
  <c r="G54" i="54"/>
  <c r="G25" i="54"/>
  <c r="G24" i="54"/>
  <c r="G23" i="54"/>
  <c r="G22" i="54"/>
  <c r="G21" i="54"/>
  <c r="G20" i="54"/>
  <c r="G16" i="36"/>
  <c r="G15" i="36"/>
  <c r="G14" i="36"/>
  <c r="G13" i="36"/>
  <c r="G12" i="36"/>
  <c r="G11" i="36"/>
  <c r="G10" i="36"/>
  <c r="G16" i="34"/>
  <c r="G15" i="34"/>
  <c r="G14" i="34"/>
  <c r="G13" i="34"/>
  <c r="G12" i="34"/>
  <c r="G11" i="34"/>
  <c r="G10" i="34"/>
  <c r="L87" i="53"/>
  <c r="G87" i="53"/>
  <c r="L54" i="53"/>
  <c r="G54" i="53"/>
  <c r="G21" i="53"/>
  <c r="L87" i="52"/>
  <c r="G87" i="52"/>
  <c r="L54" i="52"/>
  <c r="G54" i="52"/>
  <c r="G21" i="52"/>
  <c r="L87" i="37"/>
  <c r="G87" i="37"/>
  <c r="L89" i="37"/>
  <c r="L54" i="37"/>
  <c r="G54" i="37"/>
  <c r="G25" i="37"/>
  <c r="G24" i="37"/>
  <c r="G23" i="37"/>
  <c r="G22" i="37"/>
  <c r="G21" i="37"/>
  <c r="G20" i="37"/>
  <c r="L87" i="36"/>
  <c r="G87" i="36"/>
  <c r="L54" i="36"/>
  <c r="G54" i="36"/>
  <c r="G25" i="36"/>
  <c r="G24" i="36"/>
  <c r="G23" i="36"/>
  <c r="G22" i="36"/>
  <c r="G21" i="36"/>
  <c r="G20" i="36"/>
  <c r="G28" i="36" s="1"/>
  <c r="G16" i="62" l="1"/>
  <c r="G15" i="62"/>
  <c r="G14" i="62"/>
  <c r="G13" i="62"/>
  <c r="G12" i="62"/>
  <c r="G11" i="62"/>
  <c r="G10" i="62"/>
  <c r="L58" i="62"/>
  <c r="G58" i="62"/>
  <c r="L57" i="62"/>
  <c r="G57" i="62"/>
  <c r="L56" i="62"/>
  <c r="G56" i="62"/>
  <c r="L55" i="62"/>
  <c r="G55" i="62"/>
  <c r="L53" i="62"/>
  <c r="G53" i="62"/>
  <c r="L49" i="62"/>
  <c r="G49" i="62"/>
  <c r="L48" i="62"/>
  <c r="G48" i="62"/>
  <c r="L47" i="62"/>
  <c r="G47" i="62"/>
  <c r="L46" i="62"/>
  <c r="G46" i="62"/>
  <c r="L45" i="62"/>
  <c r="G45" i="62"/>
  <c r="L44" i="62"/>
  <c r="G44" i="62"/>
  <c r="L43" i="62"/>
  <c r="G43" i="62"/>
  <c r="L91" i="62"/>
  <c r="G91" i="62"/>
  <c r="L90" i="62"/>
  <c r="G90" i="62"/>
  <c r="L89" i="62"/>
  <c r="G89" i="62"/>
  <c r="L88" i="62"/>
  <c r="G88" i="62"/>
  <c r="L86" i="62"/>
  <c r="G86" i="62"/>
  <c r="L82" i="62"/>
  <c r="G82" i="62"/>
  <c r="L81" i="62"/>
  <c r="G81" i="62"/>
  <c r="L80" i="62"/>
  <c r="G80" i="62"/>
  <c r="L79" i="62"/>
  <c r="G79" i="62"/>
  <c r="L78" i="62"/>
  <c r="G78" i="62"/>
  <c r="L77" i="62"/>
  <c r="G77" i="62"/>
  <c r="L76" i="62"/>
  <c r="G76" i="62"/>
  <c r="G16" i="61"/>
  <c r="G15" i="61"/>
  <c r="G14" i="61"/>
  <c r="G13" i="61"/>
  <c r="G12" i="61"/>
  <c r="G11" i="61"/>
  <c r="G10" i="61"/>
  <c r="L58" i="61"/>
  <c r="G58" i="61"/>
  <c r="L57" i="61"/>
  <c r="G57" i="61"/>
  <c r="L56" i="61"/>
  <c r="G56" i="61"/>
  <c r="L55" i="61"/>
  <c r="G55" i="61"/>
  <c r="L53" i="61"/>
  <c r="G53" i="61"/>
  <c r="L49" i="61"/>
  <c r="G49" i="61"/>
  <c r="L48" i="61"/>
  <c r="G48" i="61"/>
  <c r="L47" i="61"/>
  <c r="G47" i="61"/>
  <c r="L46" i="61"/>
  <c r="G46" i="61"/>
  <c r="L45" i="61"/>
  <c r="G45" i="61"/>
  <c r="L44" i="61"/>
  <c r="G44" i="61"/>
  <c r="L43" i="61"/>
  <c r="G43" i="61"/>
  <c r="L91" i="61"/>
  <c r="G91" i="61"/>
  <c r="L90" i="61"/>
  <c r="G90" i="61"/>
  <c r="L89" i="61"/>
  <c r="G89" i="61"/>
  <c r="L88" i="61"/>
  <c r="G88" i="61"/>
  <c r="L86" i="61"/>
  <c r="G86" i="61"/>
  <c r="L82" i="61"/>
  <c r="G82" i="61"/>
  <c r="L81" i="61"/>
  <c r="G81" i="61"/>
  <c r="L80" i="61"/>
  <c r="G80" i="61"/>
  <c r="L79" i="61"/>
  <c r="G79" i="61"/>
  <c r="L78" i="61"/>
  <c r="G78" i="61"/>
  <c r="L77" i="61"/>
  <c r="G77" i="61"/>
  <c r="L76" i="61"/>
  <c r="G76" i="61"/>
  <c r="G16" i="60"/>
  <c r="G15" i="60"/>
  <c r="G14" i="60"/>
  <c r="G13" i="60"/>
  <c r="G12" i="60"/>
  <c r="G11" i="60"/>
  <c r="G10" i="60"/>
  <c r="L58" i="60"/>
  <c r="G58" i="60"/>
  <c r="L57" i="60"/>
  <c r="G57" i="60"/>
  <c r="L56" i="60"/>
  <c r="G56" i="60"/>
  <c r="L55" i="60"/>
  <c r="G55" i="60"/>
  <c r="L53" i="60"/>
  <c r="G53" i="60"/>
  <c r="L49" i="60"/>
  <c r="G49" i="60"/>
  <c r="L48" i="60"/>
  <c r="G48" i="60"/>
  <c r="L47" i="60"/>
  <c r="G47" i="60"/>
  <c r="L46" i="60"/>
  <c r="G46" i="60"/>
  <c r="L45" i="60"/>
  <c r="G45" i="60"/>
  <c r="L44" i="60"/>
  <c r="G44" i="60"/>
  <c r="L43" i="60"/>
  <c r="G43" i="60"/>
  <c r="L91" i="60"/>
  <c r="G91" i="60"/>
  <c r="L90" i="60"/>
  <c r="G90" i="60"/>
  <c r="L89" i="60"/>
  <c r="G89" i="60"/>
  <c r="L88" i="60"/>
  <c r="G88" i="60"/>
  <c r="L86" i="60"/>
  <c r="G86" i="60"/>
  <c r="G94" i="60" s="1"/>
  <c r="L82" i="60"/>
  <c r="G82" i="60"/>
  <c r="L81" i="60"/>
  <c r="G81" i="60"/>
  <c r="L80" i="60"/>
  <c r="G80" i="60"/>
  <c r="L79" i="60"/>
  <c r="G79" i="60"/>
  <c r="L78" i="60"/>
  <c r="G78" i="60"/>
  <c r="L77" i="60"/>
  <c r="G77" i="60"/>
  <c r="L76" i="60"/>
  <c r="G76" i="60"/>
  <c r="G16" i="59"/>
  <c r="G15" i="59"/>
  <c r="G14" i="59"/>
  <c r="G13" i="59"/>
  <c r="G12" i="59"/>
  <c r="G11" i="59"/>
  <c r="G10" i="59"/>
  <c r="L58" i="59"/>
  <c r="G58" i="59"/>
  <c r="L57" i="59"/>
  <c r="G57" i="59"/>
  <c r="L56" i="59"/>
  <c r="G56" i="59"/>
  <c r="L55" i="59"/>
  <c r="G55" i="59"/>
  <c r="L53" i="59"/>
  <c r="G53" i="59"/>
  <c r="L49" i="59"/>
  <c r="G49" i="59"/>
  <c r="L48" i="59"/>
  <c r="G48" i="59"/>
  <c r="L47" i="59"/>
  <c r="G47" i="59"/>
  <c r="L46" i="59"/>
  <c r="G46" i="59"/>
  <c r="L45" i="59"/>
  <c r="G45" i="59"/>
  <c r="L44" i="59"/>
  <c r="G44" i="59"/>
  <c r="L43" i="59"/>
  <c r="G43" i="59"/>
  <c r="L91" i="59"/>
  <c r="G91" i="59"/>
  <c r="L90" i="59"/>
  <c r="G90" i="59"/>
  <c r="L89" i="59"/>
  <c r="G89" i="59"/>
  <c r="L88" i="59"/>
  <c r="G88" i="59"/>
  <c r="L86" i="59"/>
  <c r="G86" i="59"/>
  <c r="L82" i="59"/>
  <c r="G82" i="59"/>
  <c r="L81" i="59"/>
  <c r="G81" i="59"/>
  <c r="L80" i="59"/>
  <c r="G80" i="59"/>
  <c r="L79" i="59"/>
  <c r="G79" i="59"/>
  <c r="L78" i="59"/>
  <c r="G78" i="59"/>
  <c r="L77" i="59"/>
  <c r="G77" i="59"/>
  <c r="L76" i="59"/>
  <c r="G76" i="59"/>
  <c r="G16" i="58"/>
  <c r="G15" i="58"/>
  <c r="G14" i="58"/>
  <c r="G13" i="58"/>
  <c r="G12" i="58"/>
  <c r="G11" i="58"/>
  <c r="G10" i="58"/>
  <c r="L58" i="58"/>
  <c r="G58" i="58"/>
  <c r="L57" i="58"/>
  <c r="G57" i="58"/>
  <c r="L56" i="58"/>
  <c r="G56" i="58"/>
  <c r="L55" i="58"/>
  <c r="G55" i="58"/>
  <c r="L53" i="58"/>
  <c r="G53" i="58"/>
  <c r="L49" i="58"/>
  <c r="G49" i="58"/>
  <c r="L48" i="58"/>
  <c r="G48" i="58"/>
  <c r="L47" i="58"/>
  <c r="G47" i="58"/>
  <c r="L46" i="58"/>
  <c r="G46" i="58"/>
  <c r="L45" i="58"/>
  <c r="G45" i="58"/>
  <c r="L44" i="58"/>
  <c r="G44" i="58"/>
  <c r="L43" i="58"/>
  <c r="G43" i="58"/>
  <c r="L91" i="58"/>
  <c r="G91" i="58"/>
  <c r="L90" i="58"/>
  <c r="G90" i="58"/>
  <c r="L89" i="58"/>
  <c r="G89" i="58"/>
  <c r="L88" i="58"/>
  <c r="G88" i="58"/>
  <c r="L86" i="58"/>
  <c r="G86" i="58"/>
  <c r="G94" i="58" s="1"/>
  <c r="L82" i="58"/>
  <c r="G82" i="58"/>
  <c r="L81" i="58"/>
  <c r="G81" i="58"/>
  <c r="L80" i="58"/>
  <c r="G80" i="58"/>
  <c r="L79" i="58"/>
  <c r="G79" i="58"/>
  <c r="L78" i="58"/>
  <c r="G78" i="58"/>
  <c r="L77" i="58"/>
  <c r="G77" i="58"/>
  <c r="L76" i="58"/>
  <c r="G76" i="58"/>
  <c r="G16" i="57"/>
  <c r="G15" i="57"/>
  <c r="G14" i="57"/>
  <c r="G13" i="57"/>
  <c r="G12" i="57"/>
  <c r="G11" i="57"/>
  <c r="G10" i="57"/>
  <c r="L58" i="57"/>
  <c r="G58" i="57"/>
  <c r="L57" i="57"/>
  <c r="G57" i="57"/>
  <c r="L56" i="57"/>
  <c r="G56" i="57"/>
  <c r="L55" i="57"/>
  <c r="G55" i="57"/>
  <c r="L53" i="57"/>
  <c r="G53" i="57"/>
  <c r="G61" i="57" s="1"/>
  <c r="L49" i="57"/>
  <c r="G49" i="57"/>
  <c r="L48" i="57"/>
  <c r="G48" i="57"/>
  <c r="L47" i="57"/>
  <c r="G47" i="57"/>
  <c r="L46" i="57"/>
  <c r="G46" i="57"/>
  <c r="L45" i="57"/>
  <c r="G45" i="57"/>
  <c r="L44" i="57"/>
  <c r="G44" i="57"/>
  <c r="L43" i="57"/>
  <c r="G43" i="57"/>
  <c r="L91" i="57"/>
  <c r="G91" i="57"/>
  <c r="L90" i="57"/>
  <c r="G90" i="57"/>
  <c r="L89" i="57"/>
  <c r="G89" i="57"/>
  <c r="L88" i="57"/>
  <c r="G88" i="57"/>
  <c r="L86" i="57"/>
  <c r="G86" i="57"/>
  <c r="G94" i="57" s="1"/>
  <c r="L82" i="57"/>
  <c r="G82" i="57"/>
  <c r="L81" i="57"/>
  <c r="G81" i="57"/>
  <c r="L80" i="57"/>
  <c r="G80" i="57"/>
  <c r="L79" i="57"/>
  <c r="G79" i="57"/>
  <c r="L78" i="57"/>
  <c r="G78" i="57"/>
  <c r="L77" i="57"/>
  <c r="G77" i="57"/>
  <c r="L76" i="57"/>
  <c r="G76" i="57"/>
  <c r="G16" i="56"/>
  <c r="G15" i="56"/>
  <c r="G14" i="56"/>
  <c r="G13" i="56"/>
  <c r="G12" i="56"/>
  <c r="G11" i="56"/>
  <c r="G10" i="56"/>
  <c r="L58" i="56"/>
  <c r="G58" i="56"/>
  <c r="L57" i="56"/>
  <c r="G57" i="56"/>
  <c r="L56" i="56"/>
  <c r="G56" i="56"/>
  <c r="L55" i="56"/>
  <c r="G55" i="56"/>
  <c r="L53" i="56"/>
  <c r="G53" i="56"/>
  <c r="L49" i="56"/>
  <c r="G49" i="56"/>
  <c r="L48" i="56"/>
  <c r="G48" i="56"/>
  <c r="L47" i="56"/>
  <c r="G47" i="56"/>
  <c r="L46" i="56"/>
  <c r="G46" i="56"/>
  <c r="L45" i="56"/>
  <c r="G45" i="56"/>
  <c r="L44" i="56"/>
  <c r="G44" i="56"/>
  <c r="L43" i="56"/>
  <c r="G43" i="56"/>
  <c r="L91" i="56"/>
  <c r="G91" i="56"/>
  <c r="L90" i="56"/>
  <c r="G90" i="56"/>
  <c r="L89" i="56"/>
  <c r="G89" i="56"/>
  <c r="L88" i="56"/>
  <c r="G88" i="56"/>
  <c r="L86" i="56"/>
  <c r="G86" i="56"/>
  <c r="L82" i="56"/>
  <c r="G82" i="56"/>
  <c r="L81" i="56"/>
  <c r="G81" i="56"/>
  <c r="L80" i="56"/>
  <c r="G80" i="56"/>
  <c r="L79" i="56"/>
  <c r="G79" i="56"/>
  <c r="L78" i="56"/>
  <c r="G78" i="56"/>
  <c r="L77" i="56"/>
  <c r="G77" i="56"/>
  <c r="L76" i="56"/>
  <c r="G76" i="56"/>
  <c r="G16" i="55"/>
  <c r="G15" i="55"/>
  <c r="G14" i="55"/>
  <c r="G13" i="55"/>
  <c r="G12" i="55"/>
  <c r="G11" i="55"/>
  <c r="G10" i="55"/>
  <c r="L58" i="55"/>
  <c r="G58" i="55"/>
  <c r="L57" i="55"/>
  <c r="G57" i="55"/>
  <c r="L56" i="55"/>
  <c r="G56" i="55"/>
  <c r="L55" i="55"/>
  <c r="G55" i="55"/>
  <c r="L53" i="55"/>
  <c r="G53" i="55"/>
  <c r="L49" i="55"/>
  <c r="G49" i="55"/>
  <c r="L48" i="55"/>
  <c r="G48" i="55"/>
  <c r="L47" i="55"/>
  <c r="G47" i="55"/>
  <c r="L46" i="55"/>
  <c r="G46" i="55"/>
  <c r="L45" i="55"/>
  <c r="G45" i="55"/>
  <c r="L44" i="55"/>
  <c r="G44" i="55"/>
  <c r="L43" i="55"/>
  <c r="G43" i="55"/>
  <c r="L91" i="55"/>
  <c r="G91" i="55"/>
  <c r="L90" i="55"/>
  <c r="G90" i="55"/>
  <c r="L89" i="55"/>
  <c r="G89" i="55"/>
  <c r="L88" i="55"/>
  <c r="G88" i="55"/>
  <c r="L86" i="55"/>
  <c r="G86" i="55"/>
  <c r="G94" i="55" s="1"/>
  <c r="L82" i="55"/>
  <c r="G82" i="55"/>
  <c r="L81" i="55"/>
  <c r="G81" i="55"/>
  <c r="L80" i="55"/>
  <c r="G80" i="55"/>
  <c r="L79" i="55"/>
  <c r="G79" i="55"/>
  <c r="L78" i="55"/>
  <c r="G78" i="55"/>
  <c r="L77" i="55"/>
  <c r="G77" i="55"/>
  <c r="L76" i="55"/>
  <c r="G76" i="55"/>
  <c r="G16" i="54"/>
  <c r="G15" i="54"/>
  <c r="G14" i="54"/>
  <c r="G13" i="54"/>
  <c r="G12" i="54"/>
  <c r="G11" i="54"/>
  <c r="G10" i="54"/>
  <c r="L58" i="54"/>
  <c r="G58" i="54"/>
  <c r="L57" i="54"/>
  <c r="G57" i="54"/>
  <c r="L56" i="54"/>
  <c r="G56" i="54"/>
  <c r="L55" i="54"/>
  <c r="G55" i="54"/>
  <c r="L53" i="54"/>
  <c r="G53" i="54"/>
  <c r="L49" i="54"/>
  <c r="G49" i="54"/>
  <c r="L48" i="54"/>
  <c r="G48" i="54"/>
  <c r="L47" i="54"/>
  <c r="G47" i="54"/>
  <c r="L46" i="54"/>
  <c r="G46" i="54"/>
  <c r="L45" i="54"/>
  <c r="G45" i="54"/>
  <c r="L44" i="54"/>
  <c r="G44" i="54"/>
  <c r="L43" i="54"/>
  <c r="G43" i="54"/>
  <c r="L91" i="54"/>
  <c r="G91" i="54"/>
  <c r="L90" i="54"/>
  <c r="G90" i="54"/>
  <c r="L89" i="54"/>
  <c r="G89" i="54"/>
  <c r="L88" i="54"/>
  <c r="G88" i="54"/>
  <c r="L86" i="54"/>
  <c r="G86" i="54"/>
  <c r="L82" i="54"/>
  <c r="G82" i="54"/>
  <c r="L81" i="54"/>
  <c r="G81" i="54"/>
  <c r="L80" i="54"/>
  <c r="G80" i="54"/>
  <c r="L79" i="54"/>
  <c r="G79" i="54"/>
  <c r="L78" i="54"/>
  <c r="G78" i="54"/>
  <c r="L77" i="54"/>
  <c r="G77" i="54"/>
  <c r="L76" i="54"/>
  <c r="G76" i="54"/>
  <c r="G16" i="37"/>
  <c r="G15" i="37"/>
  <c r="G14" i="37"/>
  <c r="G13" i="37"/>
  <c r="G12" i="37"/>
  <c r="G11" i="37"/>
  <c r="G10" i="37"/>
  <c r="G9" i="37"/>
  <c r="G18" i="37" s="1"/>
  <c r="G9" i="36"/>
  <c r="G18" i="36" s="1"/>
  <c r="G9" i="34"/>
  <c r="G18" i="34" s="1"/>
  <c r="G25" i="53"/>
  <c r="G24" i="53"/>
  <c r="G23" i="53"/>
  <c r="G22" i="53"/>
  <c r="G20" i="53"/>
  <c r="G28" i="53" s="1"/>
  <c r="G16" i="53"/>
  <c r="G15" i="53"/>
  <c r="G14" i="53"/>
  <c r="G13" i="53"/>
  <c r="G12" i="53"/>
  <c r="G11" i="53"/>
  <c r="G10" i="53"/>
  <c r="L58" i="53"/>
  <c r="G58" i="53"/>
  <c r="L57" i="53"/>
  <c r="G57" i="53"/>
  <c r="L56" i="53"/>
  <c r="G56" i="53"/>
  <c r="L55" i="53"/>
  <c r="G55" i="53"/>
  <c r="L53" i="53"/>
  <c r="G53" i="53"/>
  <c r="L49" i="53"/>
  <c r="G49" i="53"/>
  <c r="L48" i="53"/>
  <c r="G48" i="53"/>
  <c r="L47" i="53"/>
  <c r="G47" i="53"/>
  <c r="L46" i="53"/>
  <c r="G46" i="53"/>
  <c r="L45" i="53"/>
  <c r="G45" i="53"/>
  <c r="L44" i="53"/>
  <c r="G44" i="53"/>
  <c r="L43" i="53"/>
  <c r="G43" i="53"/>
  <c r="L91" i="53"/>
  <c r="G91" i="53"/>
  <c r="L90" i="53"/>
  <c r="G90" i="53"/>
  <c r="L89" i="53"/>
  <c r="G89" i="53"/>
  <c r="L88" i="53"/>
  <c r="G88" i="53"/>
  <c r="L86" i="53"/>
  <c r="G86" i="53"/>
  <c r="L82" i="53"/>
  <c r="G82" i="53"/>
  <c r="L81" i="53"/>
  <c r="G81" i="53"/>
  <c r="L80" i="53"/>
  <c r="G80" i="53"/>
  <c r="L79" i="53"/>
  <c r="G79" i="53"/>
  <c r="L78" i="53"/>
  <c r="G78" i="53"/>
  <c r="L77" i="53"/>
  <c r="G77" i="53"/>
  <c r="L76" i="53"/>
  <c r="G76" i="53"/>
  <c r="G25" i="52"/>
  <c r="G24" i="52"/>
  <c r="G23" i="52"/>
  <c r="G22" i="52"/>
  <c r="G20" i="52"/>
  <c r="G28" i="52" s="1"/>
  <c r="G16" i="52"/>
  <c r="G15" i="52"/>
  <c r="G14" i="52"/>
  <c r="G13" i="52"/>
  <c r="G12" i="52"/>
  <c r="G11" i="52"/>
  <c r="G10" i="52"/>
  <c r="L58" i="52"/>
  <c r="G58" i="52"/>
  <c r="L57" i="52"/>
  <c r="G57" i="52"/>
  <c r="L56" i="52"/>
  <c r="G56" i="52"/>
  <c r="L55" i="52"/>
  <c r="G55" i="52"/>
  <c r="L53" i="52"/>
  <c r="G53" i="52"/>
  <c r="L49" i="52"/>
  <c r="G49" i="52"/>
  <c r="L48" i="52"/>
  <c r="G48" i="52"/>
  <c r="L47" i="52"/>
  <c r="G47" i="52"/>
  <c r="L46" i="52"/>
  <c r="G46" i="52"/>
  <c r="L45" i="52"/>
  <c r="G45" i="52"/>
  <c r="L44" i="52"/>
  <c r="G44" i="52"/>
  <c r="L43" i="52"/>
  <c r="G43" i="52"/>
  <c r="L91" i="52"/>
  <c r="G91" i="52"/>
  <c r="L90" i="52"/>
  <c r="G90" i="52"/>
  <c r="L89" i="52"/>
  <c r="G89" i="52"/>
  <c r="L88" i="52"/>
  <c r="G88" i="52"/>
  <c r="L86" i="52"/>
  <c r="G86" i="52"/>
  <c r="L82" i="52"/>
  <c r="G82" i="52"/>
  <c r="L81" i="52"/>
  <c r="G81" i="52"/>
  <c r="L80" i="52"/>
  <c r="G80" i="52"/>
  <c r="L79" i="52"/>
  <c r="G79" i="52"/>
  <c r="L78" i="52"/>
  <c r="G78" i="52"/>
  <c r="L77" i="52"/>
  <c r="G77" i="52"/>
  <c r="L76" i="52"/>
  <c r="G76" i="52"/>
  <c r="L57" i="36"/>
  <c r="L58" i="36"/>
  <c r="L55" i="36"/>
  <c r="G55" i="36"/>
  <c r="L49" i="36"/>
  <c r="L47" i="36"/>
  <c r="G47" i="36"/>
  <c r="L44" i="36"/>
  <c r="G44" i="36"/>
  <c r="L89" i="36"/>
  <c r="L91" i="36"/>
  <c r="G90" i="36"/>
  <c r="G89" i="36"/>
  <c r="L88" i="36"/>
  <c r="G88" i="36"/>
  <c r="L86" i="36"/>
  <c r="L82" i="36"/>
  <c r="G82" i="36"/>
  <c r="G80" i="36"/>
  <c r="L79" i="36"/>
  <c r="G79" i="36"/>
  <c r="L78" i="36"/>
  <c r="L77" i="36"/>
  <c r="G77" i="36"/>
  <c r="L76" i="36"/>
  <c r="G76" i="36"/>
  <c r="L57" i="37"/>
  <c r="L58" i="37"/>
  <c r="G58" i="37"/>
  <c r="G55" i="37"/>
  <c r="L49" i="37"/>
  <c r="L47" i="37"/>
  <c r="G47" i="37"/>
  <c r="L46" i="37"/>
  <c r="L44" i="37"/>
  <c r="L82" i="37"/>
  <c r="L86" i="37"/>
  <c r="L76" i="37"/>
  <c r="G77" i="37"/>
  <c r="L77" i="37"/>
  <c r="G90" i="37"/>
  <c r="G88" i="37"/>
  <c r="L78" i="37"/>
  <c r="L88" i="37"/>
  <c r="G79" i="37"/>
  <c r="G89" i="37"/>
  <c r="L79" i="37"/>
  <c r="G80" i="37"/>
  <c r="L90" i="37"/>
  <c r="G82" i="37"/>
  <c r="G76" i="37"/>
  <c r="L80" i="37"/>
  <c r="G91" i="37"/>
  <c r="L81" i="37"/>
  <c r="L91" i="37"/>
  <c r="L43" i="37"/>
  <c r="L55" i="37"/>
  <c r="G44" i="37"/>
  <c r="G56" i="37"/>
  <c r="L75" i="37"/>
  <c r="G45" i="37"/>
  <c r="G48" i="37"/>
  <c r="G53" i="37"/>
  <c r="L56" i="37"/>
  <c r="L45" i="37"/>
  <c r="L48" i="37"/>
  <c r="L53" i="37"/>
  <c r="G57" i="37"/>
  <c r="G78" i="37"/>
  <c r="G81" i="37"/>
  <c r="G86" i="37"/>
  <c r="G43" i="37"/>
  <c r="G46" i="37"/>
  <c r="G49" i="37"/>
  <c r="L80" i="36"/>
  <c r="L90" i="36"/>
  <c r="L81" i="36"/>
  <c r="G91" i="36"/>
  <c r="G56" i="36"/>
  <c r="L43" i="36"/>
  <c r="G58" i="36"/>
  <c r="L46" i="36"/>
  <c r="G30" i="36"/>
  <c r="L75" i="36"/>
  <c r="G45" i="36"/>
  <c r="G48" i="36"/>
  <c r="G53" i="36"/>
  <c r="L56" i="36"/>
  <c r="L45" i="36"/>
  <c r="L48" i="36"/>
  <c r="L53" i="36"/>
  <c r="G57" i="36"/>
  <c r="G78" i="36"/>
  <c r="G81" i="36"/>
  <c r="G86" i="36"/>
  <c r="G43" i="36"/>
  <c r="G46" i="36"/>
  <c r="G49" i="36"/>
  <c r="G75" i="62" l="1"/>
  <c r="G84" i="62" s="1"/>
  <c r="G96" i="62" s="1"/>
  <c r="L75" i="62"/>
  <c r="L84" i="62" s="1"/>
  <c r="L96" i="62"/>
  <c r="G42" i="62"/>
  <c r="G51" i="62" s="1"/>
  <c r="G63" i="62" s="1"/>
  <c r="L42" i="62"/>
  <c r="L51" i="62" s="1"/>
  <c r="L63" i="62"/>
  <c r="G9" i="62"/>
  <c r="G18" i="62" s="1"/>
  <c r="G30" i="62" s="1"/>
  <c r="G75" i="61"/>
  <c r="G84" i="61" s="1"/>
  <c r="G96" i="61" s="1"/>
  <c r="L75" i="61"/>
  <c r="L84" i="61" s="1"/>
  <c r="L96" i="61"/>
  <c r="G42" i="61"/>
  <c r="G51" i="61" s="1"/>
  <c r="G63" i="61" s="1"/>
  <c r="L42" i="61"/>
  <c r="L51" i="61" s="1"/>
  <c r="L63" i="61"/>
  <c r="G9" i="61"/>
  <c r="G18" i="61" s="1"/>
  <c r="G30" i="61" s="1"/>
  <c r="G75" i="60"/>
  <c r="G84" i="60" s="1"/>
  <c r="G96" i="60" s="1"/>
  <c r="L75" i="60"/>
  <c r="L84" i="60" s="1"/>
  <c r="L96" i="60"/>
  <c r="G42" i="60"/>
  <c r="G51" i="60" s="1"/>
  <c r="G63" i="60" s="1"/>
  <c r="L42" i="60"/>
  <c r="L51" i="60" s="1"/>
  <c r="L63" i="60"/>
  <c r="G9" i="60"/>
  <c r="G18" i="60" s="1"/>
  <c r="G30" i="60" s="1"/>
  <c r="G75" i="59"/>
  <c r="G84" i="59" s="1"/>
  <c r="G96" i="59" s="1"/>
  <c r="L75" i="59"/>
  <c r="L84" i="59" s="1"/>
  <c r="L96" i="59"/>
  <c r="G42" i="59"/>
  <c r="G51" i="59" s="1"/>
  <c r="G63" i="59" s="1"/>
  <c r="L42" i="59"/>
  <c r="L51" i="59" s="1"/>
  <c r="L63" i="59"/>
  <c r="G9" i="59"/>
  <c r="G18" i="59" s="1"/>
  <c r="G30" i="59" s="1"/>
  <c r="G75" i="58"/>
  <c r="G84" i="58" s="1"/>
  <c r="G96" i="58" s="1"/>
  <c r="L75" i="58"/>
  <c r="L84" i="58" s="1"/>
  <c r="L96" i="58"/>
  <c r="G42" i="58"/>
  <c r="G51" i="58" s="1"/>
  <c r="G63" i="58" s="1"/>
  <c r="L42" i="58"/>
  <c r="L51" i="58" s="1"/>
  <c r="L63" i="58"/>
  <c r="G9" i="58"/>
  <c r="G18" i="58" s="1"/>
  <c r="G30" i="58" s="1"/>
  <c r="G75" i="57"/>
  <c r="G84" i="57" s="1"/>
  <c r="G96" i="57" s="1"/>
  <c r="L75" i="57"/>
  <c r="L84" i="57" s="1"/>
  <c r="L96" i="57"/>
  <c r="G42" i="57"/>
  <c r="G51" i="57" s="1"/>
  <c r="G63" i="57" s="1"/>
  <c r="L42" i="57"/>
  <c r="L51" i="57" s="1"/>
  <c r="L63" i="57"/>
  <c r="G9" i="57"/>
  <c r="G18" i="57" s="1"/>
  <c r="G30" i="57" s="1"/>
  <c r="G75" i="56"/>
  <c r="G84" i="56" s="1"/>
  <c r="G96" i="56" s="1"/>
  <c r="L75" i="56"/>
  <c r="L84" i="56" s="1"/>
  <c r="L96" i="56"/>
  <c r="G42" i="56"/>
  <c r="G51" i="56" s="1"/>
  <c r="G63" i="56" s="1"/>
  <c r="L42" i="56"/>
  <c r="L51" i="56" s="1"/>
  <c r="L63" i="56"/>
  <c r="G9" i="56"/>
  <c r="G18" i="56" s="1"/>
  <c r="G30" i="56" s="1"/>
  <c r="G75" i="55"/>
  <c r="G84" i="55" s="1"/>
  <c r="G96" i="55" s="1"/>
  <c r="L75" i="55"/>
  <c r="L84" i="55" s="1"/>
  <c r="L96" i="55"/>
  <c r="G42" i="55"/>
  <c r="G51" i="55" s="1"/>
  <c r="G63" i="55" s="1"/>
  <c r="L42" i="55"/>
  <c r="L51" i="55" s="1"/>
  <c r="L63" i="55"/>
  <c r="G9" i="55"/>
  <c r="G18" i="55" s="1"/>
  <c r="G30" i="55" s="1"/>
  <c r="G75" i="54"/>
  <c r="G84" i="54" s="1"/>
  <c r="G96" i="54" s="1"/>
  <c r="L75" i="54"/>
  <c r="L84" i="54" s="1"/>
  <c r="L96" i="54"/>
  <c r="G42" i="54"/>
  <c r="G51" i="54" s="1"/>
  <c r="G63" i="54" s="1"/>
  <c r="L42" i="54"/>
  <c r="L51" i="54" s="1"/>
  <c r="L63" i="54"/>
  <c r="G9" i="54"/>
  <c r="G18" i="54" s="1"/>
  <c r="G30" i="54" s="1"/>
  <c r="G75" i="53"/>
  <c r="G84" i="53" s="1"/>
  <c r="G96" i="53" s="1"/>
  <c r="L75" i="53"/>
  <c r="L84" i="53" s="1"/>
  <c r="L96" i="53"/>
  <c r="G42" i="53"/>
  <c r="G51" i="53" s="1"/>
  <c r="G63" i="53" s="1"/>
  <c r="L42" i="53"/>
  <c r="L51" i="53" s="1"/>
  <c r="L63" i="53"/>
  <c r="G9" i="53"/>
  <c r="G18" i="53" s="1"/>
  <c r="G30" i="53" s="1"/>
  <c r="G75" i="52"/>
  <c r="L75" i="52"/>
  <c r="L84" i="52" s="1"/>
  <c r="L96" i="52"/>
  <c r="G42" i="52"/>
  <c r="G51" i="52" s="1"/>
  <c r="G63" i="52" s="1"/>
  <c r="L42" i="52"/>
  <c r="L51" i="52" s="1"/>
  <c r="L63" i="52"/>
  <c r="G9" i="52"/>
  <c r="G18" i="52" s="1"/>
  <c r="G30" i="52" s="1"/>
  <c r="L84" i="37"/>
  <c r="G30" i="37"/>
  <c r="M30" i="37" s="1"/>
  <c r="G42" i="37"/>
  <c r="G51" i="37" s="1"/>
  <c r="G75" i="37"/>
  <c r="G84" i="37" s="1"/>
  <c r="G96" i="37" s="1"/>
  <c r="L42" i="37"/>
  <c r="L51" i="37" s="1"/>
  <c r="L84" i="36"/>
  <c r="L96" i="36" s="1"/>
  <c r="G75" i="36"/>
  <c r="G84" i="36" s="1"/>
  <c r="G96" i="36" s="1"/>
  <c r="M96" i="36" s="1"/>
  <c r="M30" i="36"/>
  <c r="G42" i="36"/>
  <c r="G51" i="36" s="1"/>
  <c r="L42" i="36"/>
  <c r="L51" i="36" s="1"/>
  <c r="G84" i="52" l="1"/>
  <c r="G96" i="52" s="1"/>
  <c r="M30" i="62"/>
  <c r="M63" i="62"/>
  <c r="M96" i="62"/>
  <c r="M30" i="61"/>
  <c r="M63" i="61"/>
  <c r="M96" i="61"/>
  <c r="M30" i="60"/>
  <c r="M63" i="60"/>
  <c r="M96" i="60"/>
  <c r="M30" i="59"/>
  <c r="M63" i="59"/>
  <c r="M96" i="59"/>
  <c r="M30" i="58"/>
  <c r="M63" i="58"/>
  <c r="M96" i="58"/>
  <c r="M30" i="57"/>
  <c r="M63" i="57"/>
  <c r="M96" i="57"/>
  <c r="M30" i="56"/>
  <c r="M63" i="56"/>
  <c r="M96" i="56"/>
  <c r="M30" i="55"/>
  <c r="M63" i="55"/>
  <c r="M96" i="55"/>
  <c r="M30" i="54"/>
  <c r="M63" i="54"/>
  <c r="M96" i="54"/>
  <c r="M30" i="53"/>
  <c r="M63" i="53"/>
  <c r="M96" i="53"/>
  <c r="M30" i="52"/>
  <c r="M63" i="52"/>
  <c r="M96" i="52"/>
  <c r="L96" i="37"/>
  <c r="M96" i="37" s="1"/>
  <c r="G63" i="37"/>
  <c r="L63" i="37"/>
  <c r="G63" i="36"/>
  <c r="L63" i="36"/>
  <c r="M63" i="36" l="1"/>
  <c r="M110" i="36" s="1"/>
  <c r="M63" i="37"/>
  <c r="L87" i="34"/>
  <c r="G87" i="34"/>
  <c r="L54" i="34"/>
  <c r="G54" i="34"/>
  <c r="G25" i="34"/>
  <c r="G24" i="34"/>
  <c r="G23" i="34"/>
  <c r="G22" i="34"/>
  <c r="G21" i="34"/>
  <c r="G20" i="34"/>
  <c r="G28" i="34" s="1"/>
  <c r="L87" i="32"/>
  <c r="G87" i="32"/>
  <c r="L54" i="32"/>
  <c r="G54" i="32"/>
  <c r="G21" i="32"/>
  <c r="G16" i="32" l="1"/>
  <c r="G15" i="32"/>
  <c r="G14" i="32"/>
  <c r="G13" i="32"/>
  <c r="G12" i="32"/>
  <c r="G11" i="32"/>
  <c r="G10" i="32"/>
  <c r="G9" i="32"/>
  <c r="G25" i="32"/>
  <c r="G24" i="32"/>
  <c r="G23" i="32"/>
  <c r="G22" i="32"/>
  <c r="G20" i="32"/>
  <c r="G49" i="32"/>
  <c r="G48" i="32"/>
  <c r="G47" i="32"/>
  <c r="G46" i="32"/>
  <c r="G45" i="32"/>
  <c r="G44" i="32"/>
  <c r="G43" i="32"/>
  <c r="G42" i="32"/>
  <c r="G82" i="32"/>
  <c r="G81" i="32"/>
  <c r="G80" i="32"/>
  <c r="G79" i="32"/>
  <c r="G78" i="32"/>
  <c r="G77" i="32"/>
  <c r="G76" i="32"/>
  <c r="G75" i="32"/>
  <c r="L57" i="32"/>
  <c r="G55" i="32"/>
  <c r="L89" i="32"/>
  <c r="G91" i="32"/>
  <c r="L90" i="32"/>
  <c r="G90" i="32"/>
  <c r="G89" i="32"/>
  <c r="L88" i="32"/>
  <c r="G88" i="32"/>
  <c r="L79" i="32"/>
  <c r="L78" i="32"/>
  <c r="L77" i="32"/>
  <c r="L57" i="34"/>
  <c r="L58" i="34"/>
  <c r="L55" i="34"/>
  <c r="G55" i="34"/>
  <c r="L49" i="34"/>
  <c r="L47" i="34"/>
  <c r="G47" i="34"/>
  <c r="L46" i="34"/>
  <c r="L44" i="34"/>
  <c r="G44" i="34"/>
  <c r="L89" i="34"/>
  <c r="G91" i="34"/>
  <c r="L90" i="34"/>
  <c r="G90" i="34"/>
  <c r="G89" i="34"/>
  <c r="L88" i="34"/>
  <c r="G88" i="34"/>
  <c r="L86" i="34"/>
  <c r="L82" i="34"/>
  <c r="G82" i="34"/>
  <c r="L80" i="34"/>
  <c r="G80" i="34"/>
  <c r="L79" i="34"/>
  <c r="G79" i="34"/>
  <c r="L78" i="34"/>
  <c r="L77" i="34"/>
  <c r="G77" i="34"/>
  <c r="L76" i="34"/>
  <c r="G76" i="34"/>
  <c r="L81" i="34"/>
  <c r="L91" i="34"/>
  <c r="G56" i="34"/>
  <c r="L43" i="34"/>
  <c r="G58" i="34"/>
  <c r="G30" i="34"/>
  <c r="L75" i="34"/>
  <c r="G45" i="34"/>
  <c r="G48" i="34"/>
  <c r="G53" i="34"/>
  <c r="L56" i="34"/>
  <c r="L45" i="34"/>
  <c r="L48" i="34"/>
  <c r="L53" i="34"/>
  <c r="G57" i="34"/>
  <c r="G78" i="34"/>
  <c r="G81" i="34"/>
  <c r="G86" i="34"/>
  <c r="G43" i="34"/>
  <c r="G46" i="34"/>
  <c r="G49" i="34"/>
  <c r="L82" i="32"/>
  <c r="L80" i="32"/>
  <c r="L91" i="32"/>
  <c r="L81" i="32"/>
  <c r="L75" i="32"/>
  <c r="L76" i="32"/>
  <c r="L86" i="32"/>
  <c r="L43" i="32"/>
  <c r="L55" i="32"/>
  <c r="G56" i="32"/>
  <c r="L44" i="32"/>
  <c r="G58" i="32"/>
  <c r="L46" i="32"/>
  <c r="L58" i="32"/>
  <c r="L47" i="32"/>
  <c r="L49" i="32"/>
  <c r="G18" i="32"/>
  <c r="G53" i="32"/>
  <c r="L56" i="32"/>
  <c r="L45" i="32"/>
  <c r="L48" i="32"/>
  <c r="L53" i="32"/>
  <c r="G57" i="32"/>
  <c r="G86" i="32"/>
  <c r="L84" i="32" l="1"/>
  <c r="L96" i="32" s="1"/>
  <c r="L84" i="34"/>
  <c r="L96" i="34" s="1"/>
  <c r="G42" i="34"/>
  <c r="G51" i="34" s="1"/>
  <c r="G75" i="34"/>
  <c r="G84" i="34" s="1"/>
  <c r="G96" i="34" s="1"/>
  <c r="M96" i="34" s="1"/>
  <c r="M30" i="34"/>
  <c r="L42" i="34"/>
  <c r="L51" i="34" s="1"/>
  <c r="L63" i="34" s="1"/>
  <c r="D4" i="64"/>
  <c r="L42" i="32"/>
  <c r="L51" i="32" s="1"/>
  <c r="G51" i="32"/>
  <c r="G84" i="32"/>
  <c r="G96" i="32" s="1"/>
  <c r="M96" i="32" s="1"/>
  <c r="D6" i="64" s="1"/>
  <c r="L63" i="32"/>
  <c r="G63" i="34" l="1"/>
  <c r="M63" i="34" s="1"/>
  <c r="M110" i="34" s="1"/>
  <c r="G63" i="32"/>
  <c r="M63" i="32" s="1"/>
  <c r="D5" i="64" s="1"/>
  <c r="D7" i="64" s="1"/>
</calcChain>
</file>

<file path=xl/sharedStrings.xml><?xml version="1.0" encoding="utf-8"?>
<sst xmlns="http://schemas.openxmlformats.org/spreadsheetml/2006/main" count="2888" uniqueCount="87">
  <si>
    <t>REGION EAST WORK PACKAGE 1</t>
  </si>
  <si>
    <t>PARISH : KSAN</t>
  </si>
  <si>
    <t>YEAR: 2025</t>
  </si>
  <si>
    <t>FEEDER: CONSTANT SPRING 210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</si>
  <si>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</si>
  <si>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</si>
  <si>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</si>
  <si>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</si>
  <si>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</si>
  <si>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</si>
  <si>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</si>
  <si>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</si>
  <si>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</si>
  <si>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</si>
  <si>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</si>
  <si>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</si>
  <si>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</si>
  <si>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</si>
  <si>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</si>
  <si>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</si>
  <si>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</si>
  <si>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</si>
  <si>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</si>
  <si>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</si>
  <si>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</si>
  <si>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</si>
  <si>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</si>
  <si>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</si>
  <si>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</si>
  <si>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</si>
  <si>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</si>
  <si>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</si>
  <si>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</si>
  <si>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</si>
  <si>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</si>
  <si>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</si>
  <si>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</si>
  <si>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</si>
  <si>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CONSTANT SPRING 310</t>
  </si>
  <si>
    <t>FEEDER: CONSTANT SPRING 410</t>
  </si>
  <si>
    <t>TYPE</t>
  </si>
  <si>
    <t>TYPE OF VEGETATION</t>
  </si>
  <si>
    <t>FEEDER: DUHANEY 310</t>
  </si>
  <si>
    <t>FEEDER: HOPE 310</t>
  </si>
  <si>
    <t>FEEDER: HOPE 410</t>
  </si>
  <si>
    <t>FEEDER: HOPE 510</t>
  </si>
  <si>
    <t>FEEDER: UP PARK CAMP 410</t>
  </si>
  <si>
    <t>FEEDER: WASHINGTON BLVD 410</t>
  </si>
  <si>
    <t>FEEDER: WASHINGTON BLVD 510</t>
  </si>
  <si>
    <t>FEEDER: WASHINGTON BLVD 610</t>
  </si>
  <si>
    <t>FEEDER: WASHINGTON BLVD 810</t>
  </si>
  <si>
    <t>FEEDER: WEST KINGS HOUSE 210</t>
  </si>
  <si>
    <t>FEEDER: WEST KINGS HOUSE 310</t>
  </si>
  <si>
    <t>FEEDER: WEST KINGS HOUSE 410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</si>
  <si>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</si>
  <si>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</si>
  <si>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</si>
  <si>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</si>
  <si>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</si>
  <si>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</si>
  <si>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</si>
  <si>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</si>
  <si>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</si>
  <si>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</si>
  <si>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</si>
  <si>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</si>
  <si>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</si>
  <si>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</si>
  <si>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</si>
  <si>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</si>
  <si>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</si>
  <si>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</si>
  <si>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</si>
  <si>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</si>
  <si>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</si>
  <si>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</si>
  <si>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</si>
  <si>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</si>
  <si>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</si>
  <si>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</si>
  <si>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</si>
  <si>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</si>
  <si>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East</t>
  </si>
  <si>
    <t>KSAN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</si>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</sst>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u val="double"/>
      <sz val="11"/>
      <color theme="1"/>
      <name val="Calibri"/>
      <family val="2"/>
      <scheme val="minor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165" fontId="12" fillId="11" borderId="29" xfId="0" applyNumberFormat="1" applyFont="1" applyFill="1" applyBorder="1"/>
    <xf numFmtId="165" fontId="16" fillId="0" borderId="0" xfId="0" applyNumberFormat="1" applyFont="1"/>
    <xf numFmtId="0" fontId="0" fillId="0" borderId="30" xfId="0" applyBorder="1"/>
    <xf numFmtId="0" fontId="15" fillId="12" borderId="26" xfId="0" applyFont="1" applyFill="1" applyBorder="1"/>
    <xf numFmtId="165" fontId="8" fillId="0" borderId="2" xfId="1" applyNumberFormat="1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1" xfId="0" applyNumberFormat="1" applyBorder="1"/>
    <xf numFmtId="4" fontId="0" fillId="0" borderId="26" xfId="0" applyNumberFormat="1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4" fontId="0" fillId="6" borderId="0" xfId="0" applyNumberFormat="1" applyFill="1"/>
    <xf numFmtId="0" fontId="13" fillId="6" borderId="0" xfId="0" applyFont="1" applyFill="1"/>
    <xf numFmtId="0" fontId="14" fillId="6" borderId="0" xfId="0" applyFont="1" applyFill="1"/>
    <xf numFmtId="0" fontId="15" fillId="6" borderId="0" xfId="0" applyFont="1" applyFill="1"/>
    <xf numFmtId="4" fontId="14" fillId="6" borderId="0" xfId="0" applyNumberFormat="1" applyFont="1" applyFill="1"/>
    <xf numFmtId="2" fontId="0" fillId="6" borderId="0" xfId="0" applyNumberFormat="1" applyFill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5" fontId="9" fillId="0" borderId="2" xfId="0" applyNumberFormat="1" applyFont="1" applyBorder="1" applyAlignment="1">
      <alignment horizontal="center"/>
    </xf>
    <xf numFmtId="0" fontId="18" fillId="0" borderId="20" xfId="0" applyFont="1" applyBorder="1"/>
    <xf numFmtId="165" fontId="18" fillId="0" borderId="32" xfId="0" applyNumberFormat="1" applyFont="1" applyBorder="1"/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3" borderId="26" xfId="0" applyFill="1" applyBorder="1" applyAlignment="1">
      <alignment horizontal="center"/>
    </xf>
    <xf numFmtId="0" fontId="17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7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7" fillId="8" borderId="16" xfId="0" applyFont="1" applyFill="1" applyBorder="1" applyAlignment="1">
      <alignment horizontal="center"/>
    </xf>
    <xf numFmtId="0" fontId="17" fillId="7" borderId="16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17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7" fillId="8" borderId="17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7" fillId="7" borderId="17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4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D1" zoomScale="99" workbookViewId="0">
      <selection activeCell="L62" sqref="L62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20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26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29" t="s">
        <v>3</v>
      </c>
      <c r="C4" s="130"/>
      <c r="D4" s="130"/>
      <c r="E4" s="131"/>
    </row>
    <row r="5" spans="2:13" ht="21.6" hidden="1" customHeight="1">
      <c r="B5" s="132" t="s">
        <v>4</v>
      </c>
      <c r="C5" s="133"/>
      <c r="D5" s="133"/>
      <c r="E5" s="9">
        <v>142</v>
      </c>
    </row>
    <row r="6" spans="2:13" ht="21.6" customHeight="1">
      <c r="B6" s="134" t="s">
        <v>5</v>
      </c>
      <c r="C6" s="135"/>
      <c r="D6" s="135"/>
      <c r="E6" s="9">
        <v>131</v>
      </c>
    </row>
    <row r="7" spans="2:13">
      <c r="B7" s="1"/>
      <c r="E7" s="114" t="s">
        <v>6</v>
      </c>
      <c r="F7" s="115"/>
      <c r="G7" s="115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13.100000000000001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19.649999999999999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19.649999999999999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6.5500000000000007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6.5500000000000007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39.299999999999997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19.649999999999999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6.5500000000000007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131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19.649999999999999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26.200000000000003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19.649999999999999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13.100000000000001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6.5500000000000007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26">
        <f t="shared" ref="G26:G27" si="2">B26*E26*F26</f>
        <v>0</v>
      </c>
      <c r="H26" s="80"/>
      <c r="I26" s="80"/>
      <c r="J26" s="84"/>
      <c r="K26" s="80"/>
      <c r="L26" s="82"/>
      <c r="M26" s="49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26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3" spans="2:13" thickBot="1"/>
    <row r="34" spans="2:13" ht="21">
      <c r="B34" s="103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06" t="s">
        <v>3</v>
      </c>
      <c r="C37" s="107"/>
      <c r="D37" s="107"/>
      <c r="E37" s="108"/>
    </row>
    <row r="38" spans="2:13" ht="21" hidden="1">
      <c r="B38" s="110" t="s">
        <v>4</v>
      </c>
      <c r="C38" s="111"/>
      <c r="D38" s="111"/>
      <c r="E38" s="35">
        <v>142</v>
      </c>
    </row>
    <row r="39" spans="2:13" ht="21">
      <c r="B39" s="112" t="s">
        <v>5</v>
      </c>
      <c r="C39" s="113"/>
      <c r="D39" s="113"/>
      <c r="E39" s="35">
        <v>131</v>
      </c>
    </row>
    <row r="40" spans="2:13" thickBot="1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3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26.200000000000003</v>
      </c>
      <c r="C44" t="s">
        <v>16</v>
      </c>
      <c r="D44" s="6" t="s">
        <v>18</v>
      </c>
      <c r="E44" s="13"/>
      <c r="F44">
        <v>1</v>
      </c>
      <c r="G44" s="12">
        <f t="shared" si="3"/>
        <v>0</v>
      </c>
      <c r="H44" s="1">
        <v>26.200000000000003</v>
      </c>
      <c r="I44" t="s">
        <v>16</v>
      </c>
      <c r="J44" s="13"/>
      <c r="K44">
        <v>1</v>
      </c>
      <c r="L44" s="18">
        <f t="shared" ref="L44:L49" si="4">H44*J44*K44</f>
        <v>0</v>
      </c>
      <c r="M44" s="49"/>
    </row>
    <row r="45" spans="2:13" ht="15.75">
      <c r="B45" s="1">
        <v>32.75</v>
      </c>
      <c r="C45" t="s">
        <v>16</v>
      </c>
      <c r="D45" s="6" t="s">
        <v>19</v>
      </c>
      <c r="E45" s="13"/>
      <c r="F45">
        <v>1</v>
      </c>
      <c r="G45" s="12">
        <f t="shared" si="3"/>
        <v>0</v>
      </c>
      <c r="H45" s="1">
        <v>39.299999999999997</v>
      </c>
      <c r="I45" t="s">
        <v>16</v>
      </c>
      <c r="J45" s="13"/>
      <c r="K45">
        <v>1</v>
      </c>
      <c r="L45" s="18">
        <f t="shared" si="4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3"/>
        <v>0</v>
      </c>
      <c r="H46" s="1">
        <v>0</v>
      </c>
      <c r="I46" t="s">
        <v>16</v>
      </c>
      <c r="J46" s="11"/>
      <c r="K46">
        <v>1</v>
      </c>
      <c r="L46" s="18">
        <f t="shared" si="4"/>
        <v>0</v>
      </c>
      <c r="M46" s="49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3"/>
        <v>0</v>
      </c>
      <c r="H47" s="1">
        <v>0</v>
      </c>
      <c r="I47" t="s">
        <v>16</v>
      </c>
      <c r="J47" s="13"/>
      <c r="K47">
        <v>1</v>
      </c>
      <c r="L47" s="18">
        <f t="shared" si="4"/>
        <v>0</v>
      </c>
      <c r="M47" s="49"/>
    </row>
    <row r="48" spans="2:13" ht="15.75">
      <c r="B48" s="1">
        <v>32.75</v>
      </c>
      <c r="C48" t="s">
        <v>16</v>
      </c>
      <c r="D48" s="6" t="s">
        <v>22</v>
      </c>
      <c r="E48" s="13"/>
      <c r="F48">
        <v>1</v>
      </c>
      <c r="G48" s="12">
        <f t="shared" si="3"/>
        <v>0</v>
      </c>
      <c r="H48" s="1">
        <v>26.200000000000003</v>
      </c>
      <c r="I48" t="s">
        <v>16</v>
      </c>
      <c r="J48" s="13"/>
      <c r="K48">
        <v>1</v>
      </c>
      <c r="L48" s="18">
        <f t="shared" si="4"/>
        <v>0</v>
      </c>
      <c r="M48" s="49"/>
    </row>
    <row r="49" spans="1:13" ht="15.75">
      <c r="B49" s="1">
        <v>39.299999999999997</v>
      </c>
      <c r="C49" t="s">
        <v>14</v>
      </c>
      <c r="D49" s="7" t="s">
        <v>23</v>
      </c>
      <c r="E49" s="13"/>
      <c r="F49">
        <v>1</v>
      </c>
      <c r="G49" s="12">
        <f t="shared" si="3"/>
        <v>0</v>
      </c>
      <c r="H49" s="1">
        <v>39.299999999999997</v>
      </c>
      <c r="I49" t="s">
        <v>14</v>
      </c>
      <c r="J49" s="13"/>
      <c r="K49">
        <v>1</v>
      </c>
      <c r="L49" s="18">
        <f t="shared" si="4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131</v>
      </c>
      <c r="C51" s="4" t="s">
        <v>14</v>
      </c>
      <c r="D51" s="4"/>
      <c r="E51" s="4"/>
      <c r="F51" s="4"/>
      <c r="G51" s="15">
        <f>SUM(G42:G50)</f>
        <v>0</v>
      </c>
      <c r="H51" s="3">
        <v>131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19.649999999999999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19.649999999999999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5">H54*J54*K54</f>
        <v>0</v>
      </c>
      <c r="M54" s="49"/>
    </row>
    <row r="55" spans="1:13" ht="15.75">
      <c r="B55" s="27">
        <v>6.5500000000000007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26.200000000000003</v>
      </c>
      <c r="I55" s="25" t="s">
        <v>14</v>
      </c>
      <c r="J55" s="28"/>
      <c r="K55" s="25">
        <v>1</v>
      </c>
      <c r="L55" s="26">
        <f t="shared" si="5"/>
        <v>0</v>
      </c>
      <c r="M55" s="49"/>
    </row>
    <row r="56" spans="1:13" ht="15.75">
      <c r="B56" s="27">
        <v>5.24</v>
      </c>
      <c r="C56" s="21" t="s">
        <v>14</v>
      </c>
      <c r="D56" s="21" t="s">
        <v>29</v>
      </c>
      <c r="E56" s="28"/>
      <c r="F56" s="25">
        <v>1</v>
      </c>
      <c r="G56" s="26">
        <f t="shared" ref="G56" si="6">B56*E56*F56</f>
        <v>0</v>
      </c>
      <c r="H56" s="25">
        <v>26.200000000000003</v>
      </c>
      <c r="I56" s="25" t="s">
        <v>14</v>
      </c>
      <c r="J56" s="28"/>
      <c r="K56" s="25">
        <v>1</v>
      </c>
      <c r="L56" s="26">
        <f t="shared" si="5"/>
        <v>0</v>
      </c>
      <c r="M56" s="49"/>
    </row>
    <row r="57" spans="1:13" ht="15.75">
      <c r="B57" s="27">
        <v>3.9299999999999997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13.100000000000001</v>
      </c>
      <c r="I57" s="25" t="s">
        <v>14</v>
      </c>
      <c r="J57" s="28"/>
      <c r="K57" s="25">
        <v>1</v>
      </c>
      <c r="L57" s="26">
        <f t="shared" si="5"/>
        <v>0</v>
      </c>
      <c r="M57" s="49"/>
    </row>
    <row r="58" spans="1:13" ht="15.75">
      <c r="B58" s="27">
        <v>3.9299999999999997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6.5500000000000007</v>
      </c>
      <c r="I58" s="25" t="s">
        <v>14</v>
      </c>
      <c r="J58" s="28"/>
      <c r="K58" s="25">
        <v>1</v>
      </c>
      <c r="L58" s="26">
        <f t="shared" si="5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9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4" spans="1:13" thickTop="1"/>
    <row r="65" spans="2:13">
      <c r="M65" s="14"/>
    </row>
    <row r="66" spans="2:13" thickBot="1"/>
    <row r="67" spans="2:13" ht="21">
      <c r="B67" s="116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19" t="s">
        <v>3</v>
      </c>
      <c r="C70" s="120"/>
      <c r="D70" s="120"/>
      <c r="E70" s="121"/>
    </row>
    <row r="71" spans="2:13" ht="21" hidden="1">
      <c r="B71" s="122" t="s">
        <v>4</v>
      </c>
      <c r="C71" s="123"/>
      <c r="D71" s="123"/>
      <c r="E71" s="38">
        <v>142</v>
      </c>
    </row>
    <row r="72" spans="2:13" ht="21">
      <c r="B72" s="124" t="s">
        <v>5</v>
      </c>
      <c r="C72" s="125"/>
      <c r="D72" s="125"/>
      <c r="E72" s="38">
        <v>131</v>
      </c>
    </row>
    <row r="73" spans="2:13" thickBot="1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7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26.200000000000003</v>
      </c>
      <c r="C77" t="s">
        <v>16</v>
      </c>
      <c r="D77" s="6" t="s">
        <v>18</v>
      </c>
      <c r="E77" s="13"/>
      <c r="F77">
        <v>1</v>
      </c>
      <c r="G77" s="12">
        <f t="shared" si="7"/>
        <v>0</v>
      </c>
      <c r="H77" s="1">
        <v>26.200000000000003</v>
      </c>
      <c r="I77" t="s">
        <v>16</v>
      </c>
      <c r="J77" s="13"/>
      <c r="K77">
        <v>1</v>
      </c>
      <c r="L77" s="18">
        <f t="shared" ref="L77:L82" si="8">H77*J77*K77</f>
        <v>0</v>
      </c>
      <c r="M77" s="49"/>
    </row>
    <row r="78" spans="2:13" ht="15.75">
      <c r="B78" s="1">
        <v>39.299999999999997</v>
      </c>
      <c r="C78" t="s">
        <v>16</v>
      </c>
      <c r="D78" s="6" t="s">
        <v>19</v>
      </c>
      <c r="E78" s="13"/>
      <c r="F78">
        <v>1</v>
      </c>
      <c r="G78" s="12">
        <f t="shared" si="7"/>
        <v>0</v>
      </c>
      <c r="H78" s="1">
        <v>39.299999999999997</v>
      </c>
      <c r="I78" t="s">
        <v>16</v>
      </c>
      <c r="J78" s="13"/>
      <c r="K78">
        <v>1</v>
      </c>
      <c r="L78" s="18">
        <f t="shared" si="8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7"/>
        <v>0</v>
      </c>
      <c r="H79" s="1">
        <v>0</v>
      </c>
      <c r="I79" t="s">
        <v>16</v>
      </c>
      <c r="J79" s="11"/>
      <c r="K79">
        <v>1</v>
      </c>
      <c r="L79" s="18">
        <f t="shared" si="8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7"/>
        <v>0</v>
      </c>
      <c r="H80" s="1">
        <v>0</v>
      </c>
      <c r="I80" t="s">
        <v>16</v>
      </c>
      <c r="J80" s="13"/>
      <c r="K80">
        <v>1</v>
      </c>
      <c r="L80" s="18">
        <f t="shared" si="8"/>
        <v>0</v>
      </c>
      <c r="M80" s="49"/>
    </row>
    <row r="81" spans="1:13" ht="15.75">
      <c r="B81" s="1">
        <v>26.200000000000003</v>
      </c>
      <c r="C81" t="s">
        <v>16</v>
      </c>
      <c r="D81" s="6" t="s">
        <v>22</v>
      </c>
      <c r="E81" s="13"/>
      <c r="F81">
        <v>1</v>
      </c>
      <c r="G81" s="12">
        <f t="shared" si="7"/>
        <v>0</v>
      </c>
      <c r="H81" s="1">
        <v>26.200000000000003</v>
      </c>
      <c r="I81" t="s">
        <v>16</v>
      </c>
      <c r="J81" s="13"/>
      <c r="K81">
        <v>1</v>
      </c>
      <c r="L81" s="18">
        <f t="shared" si="8"/>
        <v>0</v>
      </c>
      <c r="M81" s="49"/>
    </row>
    <row r="82" spans="1:13" ht="15.75">
      <c r="B82" s="1">
        <v>39.299999999999997</v>
      </c>
      <c r="C82" t="s">
        <v>14</v>
      </c>
      <c r="D82" s="7" t="s">
        <v>23</v>
      </c>
      <c r="E82" s="13"/>
      <c r="F82">
        <v>1</v>
      </c>
      <c r="G82" s="12">
        <f t="shared" si="7"/>
        <v>0</v>
      </c>
      <c r="H82" s="1">
        <v>39.299999999999997</v>
      </c>
      <c r="I82" t="s">
        <v>14</v>
      </c>
      <c r="J82" s="13"/>
      <c r="K82">
        <v>1</v>
      </c>
      <c r="L82" s="18">
        <f t="shared" si="8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131</v>
      </c>
      <c r="C84" s="4" t="s">
        <v>14</v>
      </c>
      <c r="D84" s="4"/>
      <c r="E84" s="4"/>
      <c r="F84" s="4"/>
      <c r="G84" s="15">
        <f>SUM(G75:G83)</f>
        <v>0</v>
      </c>
      <c r="H84" s="3">
        <v>131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19.649999999999999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19.649999999999999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9">H87*J87*K87</f>
        <v>0</v>
      </c>
      <c r="M87" s="49"/>
    </row>
    <row r="88" spans="1:13" ht="15.75">
      <c r="B88" s="27">
        <v>13.100000000000001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6.5500000000000007</v>
      </c>
      <c r="I88" s="25" t="s">
        <v>14</v>
      </c>
      <c r="J88" s="28"/>
      <c r="K88" s="25">
        <v>1</v>
      </c>
      <c r="L88" s="26">
        <f t="shared" si="9"/>
        <v>0</v>
      </c>
      <c r="M88" s="49"/>
    </row>
    <row r="89" spans="1:13" ht="15.75">
      <c r="B89" s="27">
        <v>13.100000000000001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10">B89*E89*F89</f>
        <v>0</v>
      </c>
      <c r="H89" s="25">
        <v>5.24</v>
      </c>
      <c r="I89" s="25" t="s">
        <v>14</v>
      </c>
      <c r="J89" s="28"/>
      <c r="K89" s="25">
        <v>1</v>
      </c>
      <c r="L89" s="26">
        <f t="shared" si="9"/>
        <v>0</v>
      </c>
      <c r="M89" s="49"/>
    </row>
    <row r="90" spans="1:13" ht="15.75">
      <c r="B90" s="27">
        <v>6.5500000000000007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3.9299999999999997</v>
      </c>
      <c r="I90" s="25" t="s">
        <v>14</v>
      </c>
      <c r="J90" s="28"/>
      <c r="K90" s="25">
        <v>1</v>
      </c>
      <c r="L90" s="26">
        <f t="shared" si="9"/>
        <v>0</v>
      </c>
      <c r="M90" s="49"/>
    </row>
    <row r="91" spans="1:13" ht="15.75">
      <c r="B91" s="27">
        <v>3.9299999999999997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3.9299999999999997</v>
      </c>
      <c r="I91" s="25" t="s">
        <v>14</v>
      </c>
      <c r="J91" s="28"/>
      <c r="K91" s="25">
        <v>1</v>
      </c>
      <c r="L91" s="26">
        <f t="shared" si="9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9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  <row r="97" spans="13:13" thickTop="1"/>
    <row r="99" spans="13:13">
      <c r="M99" s="47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8404-79CF-4C62-96C6-E8C4331C123D}">
  <dimension ref="A1:M96"/>
  <sheetViews>
    <sheetView zoomScale="99" workbookViewId="0">
      <selection activeCell="K94" sqref="K9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15" customHeight="1">
      <c r="B2" s="129" t="s">
        <v>1</v>
      </c>
      <c r="C2" s="130"/>
      <c r="D2" s="130"/>
      <c r="E2" s="131"/>
    </row>
    <row r="3" spans="2:13" ht="15" customHeight="1">
      <c r="B3" s="129" t="s">
        <v>2</v>
      </c>
      <c r="C3" s="130"/>
      <c r="D3" s="130"/>
      <c r="E3" s="131"/>
    </row>
    <row r="4" spans="2:13" ht="15" customHeight="1">
      <c r="B4" s="138" t="s">
        <v>48</v>
      </c>
      <c r="C4" s="141"/>
      <c r="D4" s="141"/>
      <c r="E4" s="142"/>
    </row>
    <row r="5" spans="2:13" ht="21.6" hidden="1" customHeight="1">
      <c r="B5" s="91" t="s">
        <v>4</v>
      </c>
      <c r="C5" s="92"/>
      <c r="D5" s="92"/>
      <c r="E5" s="9">
        <v>50</v>
      </c>
    </row>
    <row r="6" spans="2:13" ht="21.6" customHeight="1">
      <c r="B6" s="154" t="s">
        <v>5</v>
      </c>
      <c r="C6" s="155"/>
      <c r="D6" s="155"/>
      <c r="E6" s="9">
        <v>41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4.1000000000000005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6.1499999999999995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6.1499999999999995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2.0500000000000003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2.0500000000000003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12.299999999999999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6.1499999999999995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2.0500000000000003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40.999999999999993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10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7.5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2.5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48</v>
      </c>
      <c r="C37" s="145"/>
      <c r="D37" s="145"/>
      <c r="E37" s="146"/>
    </row>
    <row r="38" spans="2:13" ht="21" hidden="1" customHeight="1">
      <c r="B38" s="95" t="s">
        <v>4</v>
      </c>
      <c r="C38" s="96"/>
      <c r="D38" s="96"/>
      <c r="E38" s="35">
        <v>50</v>
      </c>
    </row>
    <row r="39" spans="2:13" ht="21">
      <c r="B39" s="112" t="s">
        <v>5</v>
      </c>
      <c r="C39" s="113"/>
      <c r="D39" s="113"/>
      <c r="E39" s="35">
        <v>41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2.0500000000000003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8.2000000000000011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8.2000000000000011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6.1499999999999995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8.2000000000000011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4.1000000000000005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6.1499999999999995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10.25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12.299999999999999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12.299999999999999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38.950000000000003</v>
      </c>
      <c r="C51" s="4" t="s">
        <v>14</v>
      </c>
      <c r="D51" s="4"/>
      <c r="E51" s="4"/>
      <c r="F51" s="4"/>
      <c r="G51" s="15">
        <f>SUM(G42:G50)</f>
        <v>0</v>
      </c>
      <c r="H51" s="3">
        <v>38.950000000000003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2.0500000000000003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8.2000000000000011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1.6400000000000001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8.2000000000000011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1.23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4.1000000000000005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1.23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2.0500000000000003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1:13">
      <c r="M65" s="14"/>
    </row>
    <row r="67" spans="1:13" ht="21">
      <c r="A67" s="101"/>
      <c r="B67" s="116" t="s">
        <v>0</v>
      </c>
      <c r="C67" s="149"/>
      <c r="D67" s="149"/>
      <c r="E67" s="150"/>
    </row>
    <row r="68" spans="1:13" ht="21">
      <c r="A68" s="101"/>
      <c r="B68" s="119" t="s">
        <v>1</v>
      </c>
      <c r="C68" s="120"/>
      <c r="D68" s="120"/>
      <c r="E68" s="121"/>
    </row>
    <row r="69" spans="1:13" ht="21">
      <c r="A69" s="101"/>
      <c r="B69" s="119" t="s">
        <v>37</v>
      </c>
      <c r="C69" s="120"/>
      <c r="D69" s="120"/>
      <c r="E69" s="121"/>
    </row>
    <row r="70" spans="1:13" ht="21">
      <c r="A70" s="101"/>
      <c r="B70" s="136" t="s">
        <v>48</v>
      </c>
      <c r="C70" s="143"/>
      <c r="D70" s="143"/>
      <c r="E70" s="144"/>
    </row>
    <row r="71" spans="1:13" ht="21" hidden="1" customHeight="1">
      <c r="A71" s="101"/>
      <c r="B71" s="97" t="s">
        <v>4</v>
      </c>
      <c r="C71" s="98"/>
      <c r="D71" s="100"/>
      <c r="E71" s="38">
        <v>50</v>
      </c>
    </row>
    <row r="72" spans="1:13" ht="21">
      <c r="A72" s="101"/>
      <c r="B72" s="124" t="s">
        <v>5</v>
      </c>
      <c r="C72" s="125"/>
      <c r="D72" s="125"/>
      <c r="E72" s="38">
        <v>41</v>
      </c>
    </row>
    <row r="73" spans="1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1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1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1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1:13" ht="15.75">
      <c r="B77" s="1">
        <v>10.25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8.2000000000000011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1:13" ht="15.75">
      <c r="B78" s="1">
        <v>6.1499999999999995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8.2000000000000011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1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1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10.25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10.25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12.299999999999999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12.299999999999999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38.949999999999996</v>
      </c>
      <c r="C84" s="4" t="s">
        <v>14</v>
      </c>
      <c r="D84" s="4"/>
      <c r="E84" s="4"/>
      <c r="F84" s="4"/>
      <c r="G84" s="15">
        <f>SUM(G75:G83)</f>
        <v>0</v>
      </c>
      <c r="H84" s="3">
        <v>38.950000000000003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4.1000000000000005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2.0500000000000003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4.1000000000000005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1.6400000000000001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2.0500000000000003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1.23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1.23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1.23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>
        <v>3</v>
      </c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B70:E70"/>
    <mergeCell ref="B72:D72"/>
    <mergeCell ref="H7:L7"/>
    <mergeCell ref="H73:L73"/>
    <mergeCell ref="H40:L40"/>
    <mergeCell ref="B34:E34"/>
    <mergeCell ref="B35:E35"/>
    <mergeCell ref="B36:E36"/>
    <mergeCell ref="B37:E37"/>
    <mergeCell ref="B39:D39"/>
    <mergeCell ref="B67:E67"/>
    <mergeCell ref="B68:E68"/>
    <mergeCell ref="B69:E69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D869-02C4-46AF-94A1-CBC441294D5D}">
  <dimension ref="A1:M96"/>
  <sheetViews>
    <sheetView zoomScale="99" workbookViewId="0">
      <selection activeCell="K61" sqref="K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61"/>
      <c r="D2" s="161"/>
      <c r="E2" s="131"/>
    </row>
    <row r="3" spans="2:13" ht="21">
      <c r="B3" s="129" t="s">
        <v>2</v>
      </c>
      <c r="C3" s="161"/>
      <c r="D3" s="161"/>
      <c r="E3" s="131"/>
    </row>
    <row r="4" spans="2:13" ht="21">
      <c r="B4" s="138" t="s">
        <v>49</v>
      </c>
      <c r="C4" s="162"/>
      <c r="D4" s="162"/>
      <c r="E4" s="142"/>
    </row>
    <row r="5" spans="2:13" ht="21.6" hidden="1" customHeight="1">
      <c r="B5" s="91" t="s">
        <v>4</v>
      </c>
      <c r="C5" s="92"/>
      <c r="D5" s="92"/>
      <c r="E5" s="9">
        <v>36</v>
      </c>
    </row>
    <row r="6" spans="2:13" ht="21.6" customHeight="1">
      <c r="B6" s="154" t="s">
        <v>5</v>
      </c>
      <c r="C6" s="155"/>
      <c r="D6" s="155"/>
      <c r="E6" s="9">
        <v>37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3.7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5.55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5.55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1.85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1.85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11.1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5.55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1.85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37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7.2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5.3999999999999995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3.6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1.8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63"/>
      <c r="D35" s="163"/>
      <c r="E35" s="108"/>
    </row>
    <row r="36" spans="2:13" ht="21">
      <c r="B36" s="106" t="s">
        <v>35</v>
      </c>
      <c r="C36" s="163"/>
      <c r="D36" s="163"/>
      <c r="E36" s="108"/>
    </row>
    <row r="37" spans="2:13" ht="21">
      <c r="B37" s="137" t="s">
        <v>49</v>
      </c>
      <c r="C37" s="164"/>
      <c r="D37" s="164"/>
      <c r="E37" s="146"/>
    </row>
    <row r="38" spans="2:13" ht="21" hidden="1" customHeight="1">
      <c r="B38" s="95" t="s">
        <v>4</v>
      </c>
      <c r="C38" s="96"/>
      <c r="D38" s="96"/>
      <c r="E38" s="35">
        <v>36</v>
      </c>
    </row>
    <row r="39" spans="2:13" ht="21">
      <c r="B39" s="165" t="s">
        <v>5</v>
      </c>
      <c r="C39" s="166"/>
      <c r="D39" s="166"/>
      <c r="E39" s="35">
        <v>37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1.85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7.4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7.4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5.55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7.4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3.7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5.55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9.25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11.1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11.1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35.15</v>
      </c>
      <c r="C51" s="4" t="s">
        <v>14</v>
      </c>
      <c r="D51" s="4"/>
      <c r="E51" s="4"/>
      <c r="F51" s="4"/>
      <c r="G51" s="15">
        <f>SUM(G42:G50)</f>
        <v>0</v>
      </c>
      <c r="H51" s="3">
        <v>35.15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1.85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7.4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1.48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7.4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1.1099999999999999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3.7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1.1099999999999999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1.85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67"/>
      <c r="D68" s="167"/>
      <c r="E68" s="121"/>
    </row>
    <row r="69" spans="2:13" ht="21">
      <c r="B69" s="119" t="s">
        <v>37</v>
      </c>
      <c r="C69" s="167"/>
      <c r="D69" s="167"/>
      <c r="E69" s="121"/>
    </row>
    <row r="70" spans="2:13" ht="21">
      <c r="B70" s="136" t="s">
        <v>49</v>
      </c>
      <c r="C70" s="168"/>
      <c r="D70" s="168"/>
      <c r="E70" s="144"/>
    </row>
    <row r="71" spans="2:13" ht="21" hidden="1" customHeight="1">
      <c r="B71" s="99" t="s">
        <v>4</v>
      </c>
      <c r="C71" s="100"/>
      <c r="D71" s="100"/>
      <c r="E71" s="38">
        <v>36</v>
      </c>
    </row>
    <row r="72" spans="2:13" ht="21">
      <c r="B72" s="169" t="s">
        <v>5</v>
      </c>
      <c r="C72" s="170"/>
      <c r="D72" s="170"/>
      <c r="E72" s="38">
        <v>37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9.25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7.4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5.55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7.4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9.25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9.25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11.1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11.1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35.15</v>
      </c>
      <c r="C84" s="4" t="s">
        <v>14</v>
      </c>
      <c r="D84" s="4"/>
      <c r="E84" s="4"/>
      <c r="F84" s="4"/>
      <c r="G84" s="15">
        <f>SUM(G75:G83)</f>
        <v>0</v>
      </c>
      <c r="H84" s="3">
        <v>35.15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3.7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1.85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3.7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1.48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1.85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1.1099999999999999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1.1099999999999999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1.1099999999999999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>
        <v>3</v>
      </c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70:E70"/>
    <mergeCell ref="B72:D72"/>
    <mergeCell ref="H7:L7"/>
    <mergeCell ref="H73:L73"/>
    <mergeCell ref="H40:L40"/>
    <mergeCell ref="B1:E1"/>
    <mergeCell ref="B2:E2"/>
    <mergeCell ref="B3:E3"/>
    <mergeCell ref="B4:E4"/>
    <mergeCell ref="B6:D6"/>
    <mergeCell ref="B34:E34"/>
    <mergeCell ref="B35:E35"/>
    <mergeCell ref="B36:E36"/>
    <mergeCell ref="B37:E37"/>
    <mergeCell ref="B39:D39"/>
    <mergeCell ref="B67:E67"/>
    <mergeCell ref="B68:E68"/>
    <mergeCell ref="B69:E69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5C5-A56A-45F4-BC60-647C231D5323}">
  <dimension ref="A1:M96"/>
  <sheetViews>
    <sheetView zoomScale="99" workbookViewId="0">
      <selection activeCell="G61" sqref="G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50</v>
      </c>
      <c r="C4" s="141"/>
      <c r="D4" s="141"/>
      <c r="E4" s="142"/>
    </row>
    <row r="5" spans="2:13" ht="21.6" hidden="1" customHeight="1">
      <c r="B5" s="132" t="s">
        <v>4</v>
      </c>
      <c r="C5" s="133"/>
      <c r="D5" s="133"/>
      <c r="E5" s="9">
        <v>16</v>
      </c>
    </row>
    <row r="6" spans="2:13" ht="21.6" customHeight="1">
      <c r="B6" s="134" t="s">
        <v>5</v>
      </c>
      <c r="C6" s="135"/>
      <c r="D6" s="135"/>
      <c r="E6" s="9">
        <v>15</v>
      </c>
    </row>
    <row r="7" spans="2:13">
      <c r="B7" s="1"/>
      <c r="E7" s="114" t="s">
        <v>6</v>
      </c>
      <c r="F7" s="115"/>
      <c r="G7" s="156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2.25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2.25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4.5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2.25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15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3.2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2.4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1.6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0.8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50</v>
      </c>
      <c r="C37" s="145"/>
      <c r="D37" s="145"/>
      <c r="E37" s="146"/>
    </row>
    <row r="38" spans="2:13" ht="21" hidden="1" customHeight="1">
      <c r="B38" s="110" t="s">
        <v>4</v>
      </c>
      <c r="C38" s="111"/>
      <c r="D38" s="111"/>
      <c r="E38" s="35">
        <v>16</v>
      </c>
    </row>
    <row r="39" spans="2:13" ht="21">
      <c r="B39" s="112" t="s">
        <v>5</v>
      </c>
      <c r="C39" s="113"/>
      <c r="D39" s="113"/>
      <c r="E39" s="35">
        <v>15</v>
      </c>
    </row>
    <row r="40" spans="2:13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0.75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2.25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1.5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2.25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3.75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4.5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4.5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14.25</v>
      </c>
      <c r="C51" s="4" t="s">
        <v>14</v>
      </c>
      <c r="D51" s="4"/>
      <c r="E51" s="4"/>
      <c r="F51" s="4"/>
      <c r="G51" s="15">
        <f>SUM(G42:G50)</f>
        <v>0</v>
      </c>
      <c r="H51" s="3">
        <v>14.25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0.75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0.44999999999999996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1.5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0.44999999999999996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0.75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50</v>
      </c>
      <c r="C70" s="143"/>
      <c r="D70" s="143"/>
      <c r="E70" s="144"/>
    </row>
    <row r="71" spans="2:13" ht="21" hidden="1" customHeight="1">
      <c r="B71" s="122" t="s">
        <v>4</v>
      </c>
      <c r="C71" s="123"/>
      <c r="D71" s="123"/>
      <c r="E71" s="38">
        <v>16</v>
      </c>
    </row>
    <row r="72" spans="2:13" ht="21">
      <c r="B72" s="124" t="s">
        <v>5</v>
      </c>
      <c r="C72" s="125"/>
      <c r="D72" s="125"/>
      <c r="E72" s="38">
        <v>15</v>
      </c>
    </row>
    <row r="73" spans="2:13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3.75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2.25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3.75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3.75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4.5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4.5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14.25</v>
      </c>
      <c r="C84" s="4" t="s">
        <v>14</v>
      </c>
      <c r="D84" s="4"/>
      <c r="E84" s="4"/>
      <c r="F84" s="4"/>
      <c r="G84" s="15">
        <f>SUM(G75:G83)</f>
        <v>0</v>
      </c>
      <c r="H84" s="3">
        <v>14.25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0.75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0.6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0.75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0.44999999999999996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0.44999999999999996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0.44999999999999996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/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J1:J1048576 E1:E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DF2F-AFFD-412F-82D9-1F396C9CB882}">
  <dimension ref="A1:M96"/>
  <sheetViews>
    <sheetView topLeftCell="A53" zoomScale="99" workbookViewId="0">
      <selection activeCell="G61" sqref="G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51</v>
      </c>
      <c r="C4" s="130"/>
      <c r="D4" s="130"/>
      <c r="E4" s="131"/>
    </row>
    <row r="5" spans="2:13" ht="21.6" hidden="1" customHeight="1">
      <c r="B5" s="132" t="s">
        <v>4</v>
      </c>
      <c r="C5" s="133"/>
      <c r="D5" s="133"/>
      <c r="E5" s="9">
        <v>8</v>
      </c>
    </row>
    <row r="6" spans="2:13" ht="21.6" customHeight="1">
      <c r="B6" s="134" t="s">
        <v>5</v>
      </c>
      <c r="C6" s="135"/>
      <c r="D6" s="135"/>
      <c r="E6" s="9">
        <v>6</v>
      </c>
    </row>
    <row r="7" spans="2:13">
      <c r="B7" s="1"/>
      <c r="E7" s="114" t="s">
        <v>6</v>
      </c>
      <c r="F7" s="115"/>
      <c r="G7" s="115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0.60000000000000009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0.89999999999999991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0.89999999999999991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0.30000000000000004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0.30000000000000004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1.7999999999999998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0.89999999999999991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0.30000000000000004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5.9999999999999991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1.6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1.2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0.8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0.4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51</v>
      </c>
      <c r="C37" s="107"/>
      <c r="D37" s="107"/>
      <c r="E37" s="108"/>
    </row>
    <row r="38" spans="2:13" ht="21" hidden="1">
      <c r="B38" s="110" t="s">
        <v>4</v>
      </c>
      <c r="C38" s="111"/>
      <c r="D38" s="111"/>
      <c r="E38" s="35">
        <v>8</v>
      </c>
    </row>
    <row r="39" spans="2:13" ht="21">
      <c r="B39" s="112" t="s">
        <v>5</v>
      </c>
      <c r="C39" s="113"/>
      <c r="D39" s="113"/>
      <c r="E39" s="35">
        <v>6</v>
      </c>
    </row>
    <row r="40" spans="2:13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0.30000000000000004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1.2000000000000002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0.89999999999999991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1.2000000000000002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0.60000000000000009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0.89999999999999991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1.7999999999999998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1.7999999999999998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5.7</v>
      </c>
      <c r="C51" s="4" t="s">
        <v>14</v>
      </c>
      <c r="D51" s="4"/>
      <c r="E51" s="4"/>
      <c r="F51" s="4"/>
      <c r="G51" s="15">
        <f>SUM(G42:G50)</f>
        <v>0</v>
      </c>
      <c r="H51" s="3">
        <v>5.7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0.30000000000000004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1.2000000000000002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0.24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1.2000000000000002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0.18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0.60000000000000009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0.18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0.30000000000000004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51</v>
      </c>
      <c r="C70" s="120"/>
      <c r="D70" s="120"/>
      <c r="E70" s="121"/>
    </row>
    <row r="71" spans="2:13" ht="21" hidden="1">
      <c r="B71" s="122" t="s">
        <v>4</v>
      </c>
      <c r="C71" s="123"/>
      <c r="D71" s="123"/>
      <c r="E71" s="38">
        <v>8</v>
      </c>
    </row>
    <row r="72" spans="2:13" ht="21">
      <c r="B72" s="124" t="s">
        <v>5</v>
      </c>
      <c r="C72" s="125"/>
      <c r="D72" s="125"/>
      <c r="E72" s="38">
        <v>6</v>
      </c>
    </row>
    <row r="73" spans="2:13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1.5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0.89999999999999991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1.2000000000000002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1.5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1.7999999999999998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1.7999999999999998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5.6999999999999993</v>
      </c>
      <c r="C84" s="4" t="s">
        <v>14</v>
      </c>
      <c r="D84" s="4"/>
      <c r="E84" s="4"/>
      <c r="F84" s="4"/>
      <c r="G84" s="15">
        <f>SUM(G75:G83)</f>
        <v>0</v>
      </c>
      <c r="H84" s="3">
        <v>5.7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0.60000000000000009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0.30000000000000004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0.60000000000000009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0.24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0.30000000000000004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0.18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0.18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0.18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>
        <v>3</v>
      </c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E047-F3D6-4CCB-98BD-16B8892EAFFF}">
  <dimension ref="A1:M96"/>
  <sheetViews>
    <sheetView zoomScale="99" workbookViewId="0">
      <selection activeCell="L62" sqref="L62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52</v>
      </c>
      <c r="C4" s="130"/>
      <c r="D4" s="130"/>
      <c r="E4" s="131"/>
    </row>
    <row r="5" spans="2:13" ht="21.6" hidden="1" customHeight="1">
      <c r="B5" s="132" t="s">
        <v>4</v>
      </c>
      <c r="C5" s="133"/>
      <c r="D5" s="133"/>
      <c r="E5" s="9">
        <v>17</v>
      </c>
    </row>
    <row r="6" spans="2:13" ht="21.6" customHeight="1">
      <c r="B6" s="134" t="s">
        <v>5</v>
      </c>
      <c r="C6" s="135"/>
      <c r="D6" s="135"/>
      <c r="E6" s="9">
        <v>15</v>
      </c>
    </row>
    <row r="7" spans="2:13">
      <c r="B7" s="1"/>
      <c r="E7" s="114" t="s">
        <v>6</v>
      </c>
      <c r="F7" s="115"/>
      <c r="G7" s="115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2.25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2.25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4.5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2.25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15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3.4000000000000004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2.5499999999999998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1.7000000000000002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0.85000000000000009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/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>
        <v>5</v>
      </c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52</v>
      </c>
      <c r="C37" s="107"/>
      <c r="D37" s="107"/>
      <c r="E37" s="108"/>
    </row>
    <row r="38" spans="2:13" ht="21" hidden="1">
      <c r="B38" s="110" t="s">
        <v>4</v>
      </c>
      <c r="C38" s="111"/>
      <c r="D38" s="111"/>
      <c r="E38" s="35">
        <v>17</v>
      </c>
    </row>
    <row r="39" spans="2:13" ht="21">
      <c r="B39" s="112" t="s">
        <v>5</v>
      </c>
      <c r="C39" s="113"/>
      <c r="D39" s="113"/>
      <c r="E39" s="35">
        <v>15</v>
      </c>
    </row>
    <row r="40" spans="2:13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0.75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2.25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1.5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2.25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3.75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4.5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4.5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14.25</v>
      </c>
      <c r="C51" s="4" t="s">
        <v>14</v>
      </c>
      <c r="D51" s="4"/>
      <c r="E51" s="4"/>
      <c r="F51" s="4"/>
      <c r="G51" s="15">
        <f>SUM(G42:G50)</f>
        <v>0</v>
      </c>
      <c r="H51" s="3">
        <v>14.25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0.75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0.44999999999999996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1.5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0.44999999999999996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0.75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/>
      <c r="G60" s="30"/>
      <c r="H60" s="25"/>
      <c r="I60" s="25"/>
      <c r="J60" s="37"/>
      <c r="K60" s="25"/>
      <c r="L60" s="26"/>
      <c r="M60" s="49"/>
    </row>
    <row r="61" spans="1:13">
      <c r="B61" s="32"/>
      <c r="C61" s="33"/>
      <c r="D61" s="33"/>
      <c r="E61" s="25"/>
      <c r="F61" s="25">
        <v>2</v>
      </c>
      <c r="G61" s="30">
        <f>SUM(G53:G60)</f>
        <v>0</v>
      </c>
      <c r="H61" s="25"/>
      <c r="I61" s="25"/>
      <c r="J61" s="25"/>
      <c r="K61" s="25">
        <v>3</v>
      </c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52</v>
      </c>
      <c r="C70" s="120"/>
      <c r="D70" s="120"/>
      <c r="E70" s="121"/>
    </row>
    <row r="71" spans="2:13" ht="21" hidden="1">
      <c r="B71" s="122" t="s">
        <v>4</v>
      </c>
      <c r="C71" s="123"/>
      <c r="D71" s="123"/>
      <c r="E71" s="38">
        <v>17</v>
      </c>
    </row>
    <row r="72" spans="2:13" ht="21">
      <c r="B72" s="124" t="s">
        <v>5</v>
      </c>
      <c r="C72" s="125"/>
      <c r="D72" s="125"/>
      <c r="E72" s="38">
        <v>15</v>
      </c>
    </row>
    <row r="73" spans="2:13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3.75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2.25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3.75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3.75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4.5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4.5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14.25</v>
      </c>
      <c r="C84" s="4" t="s">
        <v>14</v>
      </c>
      <c r="D84" s="4"/>
      <c r="E84" s="4"/>
      <c r="F84" s="4"/>
      <c r="G84" s="15">
        <f>SUM(G75:G83)</f>
        <v>0</v>
      </c>
      <c r="H84" s="3">
        <v>14.25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0.75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0.6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0.75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0.44999999999999996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0.44999999999999996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0.44999999999999996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/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>
        <v>2</v>
      </c>
      <c r="G94" s="30">
        <f>SUM(G86:G93)</f>
        <v>0</v>
      </c>
      <c r="H94" s="25"/>
      <c r="I94" s="25"/>
      <c r="J94" s="37"/>
      <c r="K94" s="25">
        <v>3</v>
      </c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A108-1410-4630-BB5F-D443E3596BDB}">
  <dimension ref="A1:M96"/>
  <sheetViews>
    <sheetView zoomScale="99" workbookViewId="0">
      <selection activeCell="K95" sqref="K9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53</v>
      </c>
      <c r="C4" s="130"/>
      <c r="D4" s="130"/>
      <c r="E4" s="131"/>
    </row>
    <row r="5" spans="2:13" ht="21.6" hidden="1" customHeight="1">
      <c r="B5" s="132" t="s">
        <v>4</v>
      </c>
      <c r="C5" s="133"/>
      <c r="D5" s="133"/>
      <c r="E5" s="9">
        <v>12</v>
      </c>
    </row>
    <row r="6" spans="2:13" ht="21.6" customHeight="1">
      <c r="B6" s="134" t="s">
        <v>5</v>
      </c>
      <c r="C6" s="135"/>
      <c r="D6" s="135"/>
      <c r="E6" s="9">
        <v>10</v>
      </c>
    </row>
    <row r="7" spans="2:13">
      <c r="B7" s="1"/>
      <c r="E7" s="114" t="s">
        <v>6</v>
      </c>
      <c r="F7" s="115"/>
      <c r="G7" s="115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1.5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1.5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1.5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10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2.4000000000000004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1.7999999999999998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1.2000000000000002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0.60000000000000009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/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>
        <v>5</v>
      </c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53</v>
      </c>
      <c r="C37" s="107"/>
      <c r="D37" s="107"/>
      <c r="E37" s="108"/>
    </row>
    <row r="38" spans="2:13" ht="21" hidden="1">
      <c r="B38" s="110" t="s">
        <v>4</v>
      </c>
      <c r="C38" s="111"/>
      <c r="D38" s="111"/>
      <c r="E38" s="35">
        <v>12</v>
      </c>
    </row>
    <row r="39" spans="2:13" ht="21">
      <c r="B39" s="112" t="s">
        <v>5</v>
      </c>
      <c r="C39" s="113"/>
      <c r="D39" s="113"/>
      <c r="E39" s="35">
        <v>10</v>
      </c>
    </row>
    <row r="40" spans="2:13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1.5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1.5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9.5</v>
      </c>
      <c r="C51" s="4" t="s">
        <v>14</v>
      </c>
      <c r="D51" s="4"/>
      <c r="E51" s="4"/>
      <c r="F51" s="4"/>
      <c r="G51" s="15">
        <f>SUM(G42:G50)</f>
        <v>0</v>
      </c>
      <c r="H51" s="3">
        <v>9.5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53</v>
      </c>
      <c r="C70" s="120"/>
      <c r="D70" s="120"/>
      <c r="E70" s="121"/>
    </row>
    <row r="71" spans="2:13" ht="21" hidden="1">
      <c r="B71" s="122" t="s">
        <v>4</v>
      </c>
      <c r="C71" s="123"/>
      <c r="D71" s="123"/>
      <c r="E71" s="38">
        <v>12</v>
      </c>
    </row>
    <row r="72" spans="2:13" ht="21">
      <c r="B72" s="124" t="s">
        <v>5</v>
      </c>
      <c r="C72" s="125"/>
      <c r="D72" s="125"/>
      <c r="E72" s="38">
        <v>10</v>
      </c>
    </row>
    <row r="73" spans="2:13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2.5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1.5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2.5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9.5</v>
      </c>
      <c r="C84" s="4" t="s">
        <v>14</v>
      </c>
      <c r="D84" s="4"/>
      <c r="E84" s="4"/>
      <c r="F84" s="4"/>
      <c r="G84" s="15">
        <f>SUM(G75:G83)</f>
        <v>0</v>
      </c>
      <c r="H84" s="3">
        <v>9.5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/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>
        <v>2</v>
      </c>
      <c r="G94" s="30">
        <f>SUM(G86:G93)</f>
        <v>0</v>
      </c>
      <c r="H94" s="25"/>
      <c r="I94" s="25"/>
      <c r="J94" s="37"/>
      <c r="K94" s="25">
        <v>3</v>
      </c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FF2-95EE-414C-A45C-B62C5E71F75A}">
  <dimension ref="B1:G73"/>
  <sheetViews>
    <sheetView topLeftCell="A53" workbookViewId="0">
      <selection activeCell="B51" sqref="B51:G51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57" t="s">
        <v>54</v>
      </c>
      <c r="C1" s="157"/>
      <c r="D1" s="157"/>
      <c r="E1" s="157"/>
      <c r="F1" s="157"/>
      <c r="G1" s="157"/>
    </row>
    <row r="2" spans="2:7">
      <c r="B2" s="43" t="s">
        <v>10</v>
      </c>
      <c r="C2" s="43" t="s">
        <v>55</v>
      </c>
      <c r="D2" s="43" t="s">
        <v>56</v>
      </c>
      <c r="E2" s="43" t="s">
        <v>9</v>
      </c>
      <c r="F2" s="44"/>
    </row>
    <row r="3" spans="2:7" ht="15.75">
      <c r="B3" s="45" t="s">
        <v>57</v>
      </c>
      <c r="C3" s="45"/>
      <c r="D3" s="45"/>
      <c r="E3" s="45"/>
      <c r="F3" s="50" t="s">
        <v>58</v>
      </c>
      <c r="G3" s="49" t="s">
        <v>59</v>
      </c>
    </row>
    <row r="4" spans="2:7" ht="15.75">
      <c r="B4" s="46" t="s">
        <v>60</v>
      </c>
      <c r="C4" s="46">
        <v>1</v>
      </c>
      <c r="D4" s="46">
        <v>12</v>
      </c>
      <c r="E4" s="46" t="s">
        <v>61</v>
      </c>
      <c r="F4" s="51"/>
      <c r="G4" s="52">
        <f>C4*F4*D4</f>
        <v>0</v>
      </c>
    </row>
    <row r="5" spans="2:7" ht="15.75">
      <c r="B5" s="46" t="s">
        <v>62</v>
      </c>
      <c r="C5" s="46"/>
      <c r="D5" s="46"/>
      <c r="E5" s="46" t="s">
        <v>16</v>
      </c>
      <c r="F5" s="51"/>
      <c r="G5" s="52"/>
    </row>
    <row r="6" spans="2:7" ht="15.75">
      <c r="B6" s="45" t="s">
        <v>63</v>
      </c>
      <c r="C6" s="45"/>
      <c r="D6" s="45"/>
      <c r="E6" s="45"/>
      <c r="F6" s="50"/>
      <c r="G6" s="52"/>
    </row>
    <row r="7" spans="2:7" ht="15.75">
      <c r="B7" s="46" t="s">
        <v>60</v>
      </c>
      <c r="C7" s="46">
        <v>1</v>
      </c>
      <c r="D7" s="46">
        <v>12</v>
      </c>
      <c r="E7" s="46" t="s">
        <v>61</v>
      </c>
      <c r="F7" s="51"/>
      <c r="G7" s="52">
        <f>C7*F7*D7</f>
        <v>0</v>
      </c>
    </row>
    <row r="8" spans="2:7" ht="15.75">
      <c r="B8" s="58" t="s">
        <v>64</v>
      </c>
      <c r="C8" s="58"/>
      <c r="D8" s="58"/>
      <c r="E8" s="58"/>
      <c r="F8" s="51"/>
      <c r="G8" s="52"/>
    </row>
    <row r="9" spans="2:7" ht="15.75">
      <c r="B9" s="46" t="s">
        <v>60</v>
      </c>
      <c r="C9" s="46">
        <v>1</v>
      </c>
      <c r="D9" s="46">
        <v>12</v>
      </c>
      <c r="E9" s="46" t="s">
        <v>61</v>
      </c>
      <c r="F9" s="51"/>
      <c r="G9" s="52">
        <f>C9*F9*D9</f>
        <v>0</v>
      </c>
    </row>
    <row r="10" spans="2:7" ht="15.75">
      <c r="B10" s="46" t="s">
        <v>62</v>
      </c>
      <c r="C10" s="46"/>
      <c r="D10" s="46"/>
      <c r="E10" s="46" t="s">
        <v>16</v>
      </c>
      <c r="F10" s="51"/>
      <c r="G10" s="52"/>
    </row>
    <row r="11" spans="2:7" ht="15.75">
      <c r="B11" s="45" t="s">
        <v>65</v>
      </c>
      <c r="C11" s="45"/>
      <c r="D11" s="45"/>
      <c r="E11" s="45"/>
      <c r="F11" s="50"/>
      <c r="G11" s="52"/>
    </row>
    <row r="12" spans="2:7" ht="15.75">
      <c r="B12" s="46" t="s">
        <v>60</v>
      </c>
      <c r="C12" s="46">
        <v>3</v>
      </c>
      <c r="D12" s="46">
        <v>12</v>
      </c>
      <c r="E12" s="46" t="s">
        <v>61</v>
      </c>
      <c r="F12" s="51"/>
      <c r="G12" s="52">
        <f>C12*F12*D12</f>
        <v>0</v>
      </c>
    </row>
    <row r="13" spans="2:7" ht="15.75">
      <c r="B13" s="46" t="s">
        <v>62</v>
      </c>
      <c r="C13" s="46"/>
      <c r="D13" s="46"/>
      <c r="E13" s="46" t="s">
        <v>16</v>
      </c>
      <c r="F13" s="51"/>
      <c r="G13" s="52"/>
    </row>
    <row r="14" spans="2:7" ht="15.75">
      <c r="B14" s="45" t="s">
        <v>66</v>
      </c>
      <c r="C14" s="45"/>
      <c r="D14" s="45"/>
      <c r="E14" s="45"/>
      <c r="F14" s="50"/>
      <c r="G14" s="52"/>
    </row>
    <row r="15" spans="2:7" ht="15.75">
      <c r="B15" s="46" t="s">
        <v>67</v>
      </c>
      <c r="C15" s="46">
        <v>1</v>
      </c>
      <c r="D15" s="46">
        <v>12</v>
      </c>
      <c r="E15" s="46" t="s">
        <v>68</v>
      </c>
      <c r="F15" s="51"/>
      <c r="G15" s="52">
        <f t="shared" ref="G15" si="0">C15*F15*D15</f>
        <v>0</v>
      </c>
    </row>
    <row r="16" spans="2:7" ht="60.75">
      <c r="B16" s="48" t="s">
        <v>69</v>
      </c>
      <c r="C16" s="48"/>
      <c r="D16" s="48"/>
      <c r="E16" s="60" t="s">
        <v>70</v>
      </c>
      <c r="F16" s="53"/>
      <c r="G16" s="52"/>
    </row>
    <row r="17" spans="2:7">
      <c r="B17" s="61" t="s">
        <v>71</v>
      </c>
      <c r="C17" s="61" t="s">
        <v>33</v>
      </c>
      <c r="D17" s="46">
        <v>12</v>
      </c>
      <c r="E17" s="61"/>
      <c r="F17" s="62"/>
      <c r="G17" s="52"/>
    </row>
    <row r="18" spans="2:7">
      <c r="B18" s="49"/>
      <c r="C18" s="49"/>
      <c r="D18" s="49"/>
      <c r="E18" s="49"/>
      <c r="F18" s="63"/>
      <c r="G18" s="52"/>
    </row>
    <row r="19" spans="2:7">
      <c r="B19" s="49"/>
      <c r="C19" s="61"/>
      <c r="D19" s="61"/>
      <c r="E19" s="49"/>
      <c r="F19" s="49"/>
      <c r="G19" s="52"/>
    </row>
    <row r="20" spans="2:7">
      <c r="B20" s="49" t="s">
        <v>72</v>
      </c>
      <c r="C20" s="61" t="s">
        <v>33</v>
      </c>
      <c r="D20" s="46">
        <v>12</v>
      </c>
      <c r="E20" s="49"/>
      <c r="F20" s="49"/>
      <c r="G20" s="52"/>
    </row>
    <row r="21" spans="2:7">
      <c r="B21" s="49" t="s">
        <v>73</v>
      </c>
      <c r="C21" s="61" t="s">
        <v>33</v>
      </c>
      <c r="D21" s="46">
        <v>12</v>
      </c>
      <c r="E21" s="49"/>
      <c r="F21" s="49"/>
      <c r="G21" s="52"/>
    </row>
    <row r="22" spans="2:7">
      <c r="B22" s="49" t="s">
        <v>74</v>
      </c>
      <c r="C22" s="49" t="s">
        <v>33</v>
      </c>
      <c r="D22" s="46">
        <v>12</v>
      </c>
      <c r="E22" s="49"/>
      <c r="F22" s="49"/>
      <c r="G22" s="52"/>
    </row>
    <row r="23" spans="2:7">
      <c r="G23" s="52">
        <f>SUM(G4:G22)</f>
        <v>0</v>
      </c>
    </row>
    <row r="26" spans="2:7">
      <c r="B26" s="158" t="s">
        <v>75</v>
      </c>
      <c r="C26" s="158"/>
      <c r="D26" s="158"/>
      <c r="E26" s="158"/>
      <c r="F26" s="158"/>
      <c r="G26" s="158"/>
    </row>
    <row r="27" spans="2:7">
      <c r="B27" s="43" t="s">
        <v>10</v>
      </c>
      <c r="C27" s="43" t="s">
        <v>55</v>
      </c>
      <c r="D27" s="43" t="s">
        <v>56</v>
      </c>
      <c r="E27" s="43" t="s">
        <v>9</v>
      </c>
      <c r="F27" s="44"/>
    </row>
    <row r="28" spans="2:7" ht="15.75">
      <c r="B28" s="45" t="s">
        <v>57</v>
      </c>
      <c r="C28" s="45"/>
      <c r="D28" s="45"/>
      <c r="E28" s="45"/>
      <c r="F28" s="50" t="s">
        <v>58</v>
      </c>
      <c r="G28" s="49" t="s">
        <v>59</v>
      </c>
    </row>
    <row r="29" spans="2:7" ht="15.75">
      <c r="B29" s="46" t="s">
        <v>60</v>
      </c>
      <c r="C29" s="46">
        <v>1</v>
      </c>
      <c r="D29" s="46">
        <v>12</v>
      </c>
      <c r="E29" s="46" t="s">
        <v>61</v>
      </c>
      <c r="F29" s="51"/>
      <c r="G29" s="52">
        <f>C29*F29*D29</f>
        <v>0</v>
      </c>
    </row>
    <row r="30" spans="2:7" ht="15.75">
      <c r="B30" s="46" t="s">
        <v>62</v>
      </c>
      <c r="C30" s="46"/>
      <c r="D30" s="46"/>
      <c r="E30" s="46" t="s">
        <v>16</v>
      </c>
      <c r="F30" s="51"/>
      <c r="G30" s="52"/>
    </row>
    <row r="31" spans="2:7" ht="15.75">
      <c r="B31" s="45" t="s">
        <v>63</v>
      </c>
      <c r="C31" s="45"/>
      <c r="D31" s="45"/>
      <c r="E31" s="45"/>
      <c r="F31" s="50"/>
      <c r="G31" s="52"/>
    </row>
    <row r="32" spans="2:7" ht="15.75">
      <c r="B32" s="46" t="s">
        <v>60</v>
      </c>
      <c r="C32" s="46">
        <v>1</v>
      </c>
      <c r="D32" s="46">
        <v>12</v>
      </c>
      <c r="E32" s="46" t="s">
        <v>61</v>
      </c>
      <c r="F32" s="51"/>
      <c r="G32" s="52">
        <f>C32*F32*D32</f>
        <v>0</v>
      </c>
    </row>
    <row r="33" spans="2:7" ht="15.75">
      <c r="B33" s="58" t="s">
        <v>64</v>
      </c>
      <c r="C33" s="58"/>
      <c r="D33" s="58"/>
      <c r="E33" s="58"/>
      <c r="F33" s="51"/>
      <c r="G33" s="52"/>
    </row>
    <row r="34" spans="2:7" ht="15.75">
      <c r="B34" s="46" t="s">
        <v>60</v>
      </c>
      <c r="C34" s="46">
        <v>1</v>
      </c>
      <c r="D34" s="46">
        <v>12</v>
      </c>
      <c r="E34" s="46" t="s">
        <v>61</v>
      </c>
      <c r="F34" s="51"/>
      <c r="G34" s="52">
        <f>C34*F34*D34</f>
        <v>0</v>
      </c>
    </row>
    <row r="35" spans="2:7" ht="15.75">
      <c r="B35" s="46" t="s">
        <v>62</v>
      </c>
      <c r="C35" s="46"/>
      <c r="D35" s="46"/>
      <c r="E35" s="46" t="s">
        <v>16</v>
      </c>
      <c r="F35" s="51"/>
      <c r="G35" s="52"/>
    </row>
    <row r="36" spans="2:7" ht="15.75">
      <c r="B36" s="45" t="s">
        <v>65</v>
      </c>
      <c r="C36" s="45"/>
      <c r="D36" s="45"/>
      <c r="E36" s="45"/>
      <c r="F36" s="50"/>
      <c r="G36" s="52"/>
    </row>
    <row r="37" spans="2:7" ht="15.75">
      <c r="B37" s="46" t="s">
        <v>60</v>
      </c>
      <c r="C37" s="46">
        <v>3</v>
      </c>
      <c r="D37" s="46">
        <v>12</v>
      </c>
      <c r="E37" s="46" t="s">
        <v>61</v>
      </c>
      <c r="F37" s="51"/>
      <c r="G37" s="52">
        <f>C37*F37*D37</f>
        <v>0</v>
      </c>
    </row>
    <row r="38" spans="2:7" ht="15.75">
      <c r="B38" s="46" t="s">
        <v>62</v>
      </c>
      <c r="C38" s="46"/>
      <c r="D38" s="46"/>
      <c r="E38" s="46" t="s">
        <v>16</v>
      </c>
      <c r="F38" s="51"/>
      <c r="G38" s="52"/>
    </row>
    <row r="39" spans="2:7" ht="15.75">
      <c r="B39" s="45" t="s">
        <v>66</v>
      </c>
      <c r="C39" s="45"/>
      <c r="D39" s="45"/>
      <c r="E39" s="45"/>
      <c r="F39" s="50"/>
      <c r="G39" s="52"/>
    </row>
    <row r="40" spans="2:7" ht="15.75">
      <c r="B40" s="46" t="s">
        <v>67</v>
      </c>
      <c r="C40" s="46">
        <v>1</v>
      </c>
      <c r="D40" s="46">
        <v>12</v>
      </c>
      <c r="E40" s="46" t="s">
        <v>68</v>
      </c>
      <c r="F40" s="51"/>
      <c r="G40" s="52">
        <f t="shared" ref="G40" si="1">C40*F40*D40</f>
        <v>0</v>
      </c>
    </row>
    <row r="41" spans="2:7" ht="60.75">
      <c r="B41" s="48" t="s">
        <v>69</v>
      </c>
      <c r="C41" s="48"/>
      <c r="D41" s="48"/>
      <c r="E41" s="60" t="s">
        <v>70</v>
      </c>
      <c r="F41" s="53"/>
      <c r="G41" s="52"/>
    </row>
    <row r="42" spans="2:7">
      <c r="B42" s="61" t="s">
        <v>71</v>
      </c>
      <c r="C42" s="61" t="s">
        <v>33</v>
      </c>
      <c r="D42" s="46">
        <v>12</v>
      </c>
      <c r="E42" s="61"/>
      <c r="F42" s="62"/>
      <c r="G42" s="52"/>
    </row>
    <row r="43" spans="2:7">
      <c r="B43" s="49"/>
      <c r="C43" s="49"/>
      <c r="D43" s="49"/>
      <c r="E43" s="49"/>
      <c r="F43" s="63"/>
      <c r="G43" s="52"/>
    </row>
    <row r="44" spans="2:7">
      <c r="B44" s="49"/>
      <c r="C44" s="61"/>
      <c r="D44" s="61"/>
      <c r="E44" s="49"/>
      <c r="F44" s="49"/>
      <c r="G44" s="52"/>
    </row>
    <row r="45" spans="2:7">
      <c r="B45" s="49" t="s">
        <v>72</v>
      </c>
      <c r="C45" s="61" t="s">
        <v>33</v>
      </c>
      <c r="D45" s="46">
        <v>12</v>
      </c>
      <c r="E45" s="49"/>
      <c r="F45" s="49"/>
      <c r="G45" s="52"/>
    </row>
    <row r="46" spans="2:7">
      <c r="B46" s="49" t="s">
        <v>73</v>
      </c>
      <c r="C46" s="61" t="s">
        <v>33</v>
      </c>
      <c r="D46" s="46">
        <v>12</v>
      </c>
      <c r="E46" s="49"/>
      <c r="F46" s="49"/>
      <c r="G46" s="52"/>
    </row>
    <row r="47" spans="2:7">
      <c r="B47" s="49" t="s">
        <v>74</v>
      </c>
      <c r="C47" s="49" t="s">
        <v>33</v>
      </c>
      <c r="D47" s="46">
        <v>12</v>
      </c>
      <c r="E47" s="49"/>
      <c r="F47" s="49"/>
      <c r="G47" s="52"/>
    </row>
    <row r="48" spans="2:7">
      <c r="G48" s="52">
        <f>SUM(G29:G47)</f>
        <v>0</v>
      </c>
    </row>
    <row r="49" spans="2:7">
      <c r="G49" s="47"/>
    </row>
    <row r="50" spans="2:7">
      <c r="G50" s="47"/>
    </row>
    <row r="51" spans="2:7">
      <c r="B51" s="159" t="s">
        <v>76</v>
      </c>
      <c r="C51" s="159"/>
      <c r="D51" s="159"/>
      <c r="E51" s="159"/>
      <c r="F51" s="159"/>
      <c r="G51" s="159"/>
    </row>
    <row r="52" spans="2:7">
      <c r="B52" s="43" t="s">
        <v>10</v>
      </c>
      <c r="C52" s="43" t="s">
        <v>55</v>
      </c>
      <c r="D52" s="43" t="s">
        <v>56</v>
      </c>
      <c r="E52" s="43" t="s">
        <v>9</v>
      </c>
      <c r="F52" s="44"/>
    </row>
    <row r="53" spans="2:7" ht="15.75">
      <c r="B53" s="45" t="s">
        <v>57</v>
      </c>
      <c r="C53" s="45"/>
      <c r="D53" s="45"/>
      <c r="E53" s="45"/>
      <c r="F53" s="50" t="s">
        <v>58</v>
      </c>
      <c r="G53" s="49" t="s">
        <v>59</v>
      </c>
    </row>
    <row r="54" spans="2:7" ht="15.75">
      <c r="B54" s="46" t="s">
        <v>60</v>
      </c>
      <c r="C54" s="46">
        <v>1</v>
      </c>
      <c r="D54" s="46">
        <v>12</v>
      </c>
      <c r="E54" s="46" t="s">
        <v>61</v>
      </c>
      <c r="F54" s="51"/>
      <c r="G54" s="52">
        <f>C54*F54*D54</f>
        <v>0</v>
      </c>
    </row>
    <row r="55" spans="2:7" ht="15.75">
      <c r="B55" s="46" t="s">
        <v>62</v>
      </c>
      <c r="C55" s="46"/>
      <c r="D55" s="46"/>
      <c r="E55" s="46" t="s">
        <v>16</v>
      </c>
      <c r="F55" s="51"/>
      <c r="G55" s="52"/>
    </row>
    <row r="56" spans="2:7" ht="15.75">
      <c r="B56" s="45" t="s">
        <v>63</v>
      </c>
      <c r="C56" s="45"/>
      <c r="D56" s="45"/>
      <c r="E56" s="45"/>
      <c r="F56" s="50"/>
      <c r="G56" s="52"/>
    </row>
    <row r="57" spans="2:7" ht="15.75">
      <c r="B57" s="46" t="s">
        <v>60</v>
      </c>
      <c r="C57" s="46">
        <v>1</v>
      </c>
      <c r="D57" s="46">
        <v>12</v>
      </c>
      <c r="E57" s="46" t="s">
        <v>61</v>
      </c>
      <c r="F57" s="51"/>
      <c r="G57" s="52">
        <f>C57*F57*D57</f>
        <v>0</v>
      </c>
    </row>
    <row r="58" spans="2:7" ht="15.75">
      <c r="B58" s="58" t="s">
        <v>64</v>
      </c>
      <c r="C58" s="58"/>
      <c r="D58" s="58"/>
      <c r="E58" s="58"/>
      <c r="F58" s="51"/>
      <c r="G58" s="52"/>
    </row>
    <row r="59" spans="2:7" ht="15.75">
      <c r="B59" s="46" t="s">
        <v>60</v>
      </c>
      <c r="C59" s="46">
        <v>1</v>
      </c>
      <c r="D59" s="46">
        <v>12</v>
      </c>
      <c r="E59" s="46" t="s">
        <v>61</v>
      </c>
      <c r="F59" s="51"/>
      <c r="G59" s="52">
        <f>C59*F59*D59</f>
        <v>0</v>
      </c>
    </row>
    <row r="60" spans="2:7" ht="15.75">
      <c r="B60" s="46" t="s">
        <v>62</v>
      </c>
      <c r="C60" s="46"/>
      <c r="D60" s="46"/>
      <c r="E60" s="46" t="s">
        <v>16</v>
      </c>
      <c r="F60" s="51"/>
      <c r="G60" s="52"/>
    </row>
    <row r="61" spans="2:7" ht="15.75">
      <c r="B61" s="45" t="s">
        <v>65</v>
      </c>
      <c r="C61" s="45"/>
      <c r="D61" s="45"/>
      <c r="E61" s="45"/>
      <c r="F61" s="50"/>
      <c r="G61" s="52"/>
    </row>
    <row r="62" spans="2:7" ht="15.75">
      <c r="B62" s="46" t="s">
        <v>60</v>
      </c>
      <c r="C62" s="46">
        <v>3</v>
      </c>
      <c r="D62" s="46">
        <v>12</v>
      </c>
      <c r="E62" s="46" t="s">
        <v>61</v>
      </c>
      <c r="F62" s="51"/>
      <c r="G62" s="52">
        <f>C62*F62*D62</f>
        <v>0</v>
      </c>
    </row>
    <row r="63" spans="2:7" ht="15.75">
      <c r="B63" s="46" t="s">
        <v>62</v>
      </c>
      <c r="C63" s="46"/>
      <c r="D63" s="46"/>
      <c r="E63" s="46" t="s">
        <v>16</v>
      </c>
      <c r="F63" s="51"/>
      <c r="G63" s="52"/>
    </row>
    <row r="64" spans="2:7" ht="15.75">
      <c r="B64" s="45" t="s">
        <v>66</v>
      </c>
      <c r="C64" s="45"/>
      <c r="D64" s="45"/>
      <c r="E64" s="45"/>
      <c r="F64" s="50"/>
      <c r="G64" s="52"/>
    </row>
    <row r="65" spans="2:7" ht="15.75">
      <c r="B65" s="46" t="s">
        <v>67</v>
      </c>
      <c r="C65" s="46">
        <v>1</v>
      </c>
      <c r="D65" s="46">
        <v>12</v>
      </c>
      <c r="E65" s="46" t="s">
        <v>68</v>
      </c>
      <c r="F65" s="51"/>
      <c r="G65" s="52">
        <f t="shared" ref="G65" si="2">C65*F65*D65</f>
        <v>0</v>
      </c>
    </row>
    <row r="66" spans="2:7" ht="60.75">
      <c r="B66" s="48" t="s">
        <v>69</v>
      </c>
      <c r="C66" s="48"/>
      <c r="D66" s="48"/>
      <c r="E66" s="60" t="s">
        <v>70</v>
      </c>
      <c r="F66" s="53"/>
      <c r="G66" s="52"/>
    </row>
    <row r="67" spans="2:7">
      <c r="B67" s="61" t="s">
        <v>71</v>
      </c>
      <c r="C67" s="61" t="s">
        <v>33</v>
      </c>
      <c r="D67" s="46">
        <v>12</v>
      </c>
      <c r="E67" s="61"/>
      <c r="F67" s="62"/>
      <c r="G67" s="52"/>
    </row>
    <row r="68" spans="2:7">
      <c r="B68" s="49"/>
      <c r="C68" s="49"/>
      <c r="D68" s="49"/>
      <c r="E68" s="49"/>
      <c r="F68" s="63"/>
      <c r="G68" s="52"/>
    </row>
    <row r="69" spans="2:7">
      <c r="B69" s="49"/>
      <c r="C69" s="61"/>
      <c r="D69" s="61"/>
      <c r="E69" s="49"/>
      <c r="F69" s="49"/>
      <c r="G69" s="52"/>
    </row>
    <row r="70" spans="2:7">
      <c r="B70" s="49" t="s">
        <v>72</v>
      </c>
      <c r="C70" s="61" t="s">
        <v>33</v>
      </c>
      <c r="D70" s="46">
        <v>12</v>
      </c>
      <c r="E70" s="49"/>
      <c r="F70" s="49"/>
      <c r="G70" s="52"/>
    </row>
    <row r="71" spans="2:7">
      <c r="B71" s="49" t="s">
        <v>73</v>
      </c>
      <c r="C71" s="61" t="s">
        <v>33</v>
      </c>
      <c r="D71" s="46">
        <v>12</v>
      </c>
      <c r="E71" s="49"/>
      <c r="F71" s="49"/>
      <c r="G71" s="52"/>
    </row>
    <row r="72" spans="2:7">
      <c r="B72" s="49" t="s">
        <v>74</v>
      </c>
      <c r="C72" s="49" t="s">
        <v>33</v>
      </c>
      <c r="D72" s="46">
        <v>12</v>
      </c>
      <c r="E72" s="49"/>
      <c r="F72" s="49"/>
      <c r="G72" s="52"/>
    </row>
    <row r="73" spans="2:7">
      <c r="G73" s="52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6B31-C59E-4380-BA1C-3A6B31F4613E}">
  <dimension ref="A2:D7"/>
  <sheetViews>
    <sheetView workbookViewId="0">
      <selection activeCell="C4" sqref="C4:C6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60" t="s">
        <v>77</v>
      </c>
      <c r="B2" s="160"/>
      <c r="C2" s="160"/>
      <c r="D2" s="160"/>
    </row>
    <row r="3" spans="1:4">
      <c r="B3" s="40" t="s">
        <v>78</v>
      </c>
      <c r="C3" s="40" t="s">
        <v>79</v>
      </c>
      <c r="D3" s="88" t="s">
        <v>80</v>
      </c>
    </row>
    <row r="4" spans="1:4">
      <c r="A4" s="49" t="s">
        <v>81</v>
      </c>
      <c r="B4" s="57" t="s">
        <v>82</v>
      </c>
      <c r="C4" s="41" t="s">
        <v>83</v>
      </c>
      <c r="D4" s="19">
        <f>SUM('CONSTANT SPRING 210:Transport '!M30)+'Transport '!G23</f>
        <v>0</v>
      </c>
    </row>
    <row r="5" spans="1:4">
      <c r="A5" s="49" t="s">
        <v>84</v>
      </c>
      <c r="B5" s="57" t="s">
        <v>82</v>
      </c>
      <c r="C5" s="41" t="s">
        <v>83</v>
      </c>
      <c r="D5" s="19">
        <f>SUM('CONSTANT SPRING 210:Transport '!M63)+'Transport '!G48</f>
        <v>0</v>
      </c>
    </row>
    <row r="6" spans="1:4">
      <c r="A6" s="49" t="s">
        <v>85</v>
      </c>
      <c r="B6" s="57" t="s">
        <v>82</v>
      </c>
      <c r="C6" s="41" t="s">
        <v>83</v>
      </c>
      <c r="D6" s="19">
        <f>SUM('CONSTANT SPRING 210:Transport '!M96)+'Transport '!G73</f>
        <v>0</v>
      </c>
    </row>
    <row r="7" spans="1:4">
      <c r="C7" s="89" t="s">
        <v>86</v>
      </c>
      <c r="D7" s="90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B214-AD75-42CE-9AB5-2DCCE6AE456C}">
  <dimension ref="A1:M99"/>
  <sheetViews>
    <sheetView zoomScale="99" workbookViewId="0">
      <selection activeCell="J93" sqref="J93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20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26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38</v>
      </c>
      <c r="C4" s="130"/>
      <c r="D4" s="130"/>
      <c r="E4" s="131"/>
    </row>
    <row r="5" spans="2:13" ht="21.6" hidden="1" customHeight="1">
      <c r="B5" s="132" t="s">
        <v>4</v>
      </c>
      <c r="C5" s="133"/>
      <c r="D5" s="133"/>
      <c r="E5" s="9">
        <v>46</v>
      </c>
    </row>
    <row r="6" spans="2:13" ht="21.6" customHeight="1">
      <c r="B6" s="134" t="s">
        <v>5</v>
      </c>
      <c r="C6" s="135"/>
      <c r="D6" s="135"/>
      <c r="E6" s="9">
        <v>36</v>
      </c>
    </row>
    <row r="7" spans="2:13">
      <c r="B7" s="1"/>
      <c r="E7" s="114" t="s">
        <v>6</v>
      </c>
      <c r="F7" s="115"/>
      <c r="G7" s="115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3.6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5.3999999999999995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5.3999999999999995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1.8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1.8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10.799999999999999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5.3999999999999995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1.8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35.999999999999993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5.3999999999999995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7.2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5.3999999999999995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3.6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1.8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38</v>
      </c>
      <c r="C37" s="107"/>
      <c r="D37" s="107"/>
      <c r="E37" s="108"/>
    </row>
    <row r="38" spans="2:13" ht="21" hidden="1">
      <c r="B38" s="110" t="s">
        <v>4</v>
      </c>
      <c r="C38" s="111"/>
      <c r="D38" s="111"/>
      <c r="E38" s="35">
        <v>46</v>
      </c>
    </row>
    <row r="39" spans="2:13" ht="21">
      <c r="B39" s="112" t="s">
        <v>5</v>
      </c>
      <c r="C39" s="113"/>
      <c r="D39" s="113"/>
      <c r="E39" s="35">
        <v>36</v>
      </c>
    </row>
    <row r="40" spans="2:13">
      <c r="B40" s="1"/>
      <c r="E40" s="114" t="s">
        <v>6</v>
      </c>
      <c r="F40" s="115"/>
      <c r="G40" s="115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7.2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7.2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9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10.799999999999999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9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7.2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10.799999999999999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10.799999999999999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36</v>
      </c>
      <c r="C51" s="4" t="s">
        <v>14</v>
      </c>
      <c r="D51" s="4"/>
      <c r="E51" s="4"/>
      <c r="F51" s="4"/>
      <c r="G51" s="15">
        <f>SUM(G42:G50)</f>
        <v>0</v>
      </c>
      <c r="H51" s="3">
        <v>36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5.3999999999999995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5.3999999999999995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1.8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7.2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1.44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7.2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1.08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3.6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1.08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1.8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9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38</v>
      </c>
      <c r="C70" s="120"/>
      <c r="D70" s="120"/>
      <c r="E70" s="121"/>
    </row>
    <row r="71" spans="2:13" ht="21" hidden="1">
      <c r="B71" s="122" t="s">
        <v>4</v>
      </c>
      <c r="C71" s="123"/>
      <c r="D71" s="123"/>
      <c r="E71" s="38">
        <v>46</v>
      </c>
    </row>
    <row r="72" spans="2:13" ht="21">
      <c r="B72" s="124" t="s">
        <v>5</v>
      </c>
      <c r="C72" s="125"/>
      <c r="D72" s="125"/>
      <c r="E72" s="38">
        <v>36</v>
      </c>
    </row>
    <row r="73" spans="2:13">
      <c r="B73" s="1"/>
      <c r="E73" s="114" t="s">
        <v>6</v>
      </c>
      <c r="F73" s="115"/>
      <c r="G73" s="115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7.2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7.2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10.799999999999999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10.799999999999999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7.2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7.2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10.799999999999999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10.799999999999999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36</v>
      </c>
      <c r="C84" s="4" t="s">
        <v>14</v>
      </c>
      <c r="D84" s="4"/>
      <c r="E84" s="4"/>
      <c r="F84" s="4"/>
      <c r="G84" s="15">
        <f>SUM(G75:G83)</f>
        <v>0</v>
      </c>
      <c r="H84" s="3">
        <v>36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5.3999999999999995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5.3999999999999995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3.6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1.8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3.6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1.44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1.8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1.08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1.08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1.08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9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  <row r="99" spans="13:13">
      <c r="M99" s="47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2"/>
  <sheetViews>
    <sheetView zoomScale="99" workbookViewId="0">
      <selection activeCell="H96" sqref="H96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4.7109375" customWidth="1"/>
    <col min="7" max="7" width="13.7109375" bestFit="1" customWidth="1"/>
    <col min="10" max="10" width="12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26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29" t="s">
        <v>39</v>
      </c>
      <c r="C4" s="130"/>
      <c r="D4" s="130"/>
      <c r="E4" s="131"/>
    </row>
    <row r="5" spans="2:13" ht="21.6" hidden="1" customHeight="1">
      <c r="B5" s="91" t="s">
        <v>4</v>
      </c>
      <c r="C5" s="92"/>
      <c r="D5" s="92"/>
      <c r="E5" s="9">
        <v>222</v>
      </c>
    </row>
    <row r="6" spans="2:13" ht="21.6" customHeight="1">
      <c r="B6" s="134" t="s">
        <v>5</v>
      </c>
      <c r="C6" s="135"/>
      <c r="D6" s="135"/>
      <c r="E6" s="9">
        <v>186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18.600000000000001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27.9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27.9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9.3000000000000007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9.3000000000000007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55.8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27.9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9.3000000000000007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186.00000000000003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33.299999999999997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44.400000000000006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33.299999999999997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22.200000000000003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11.100000000000001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39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06" t="s">
        <v>39</v>
      </c>
      <c r="C37" s="107"/>
      <c r="D37" s="107"/>
      <c r="E37" s="108"/>
    </row>
    <row r="38" spans="2:13" ht="21" hidden="1" customHeight="1">
      <c r="B38" s="95" t="s">
        <v>4</v>
      </c>
      <c r="C38" s="96"/>
      <c r="D38" s="96"/>
      <c r="E38" s="35">
        <v>222</v>
      </c>
    </row>
    <row r="39" spans="2:13" ht="21">
      <c r="B39" s="112" t="s">
        <v>5</v>
      </c>
      <c r="C39" s="113"/>
      <c r="D39" s="113"/>
      <c r="E39" s="35">
        <v>186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9.3000000000000007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37.200000000000003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37.200000000000003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27.9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37.200000000000003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18.600000000000001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27.9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46.5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55.8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55.8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176.7</v>
      </c>
      <c r="C51" s="4" t="s">
        <v>14</v>
      </c>
      <c r="D51" s="4"/>
      <c r="E51" s="4"/>
      <c r="F51" s="4"/>
      <c r="G51" s="15">
        <f>SUM(G42:G50)</f>
        <v>0</v>
      </c>
      <c r="H51" s="3">
        <v>176.7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27.9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27.9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9.3000000000000007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37.200000000000003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7.44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37.200000000000003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5.58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18.600000000000001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5.58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9.3000000000000007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/>
      <c r="C60" s="21"/>
      <c r="D60" s="21"/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1" t="s">
        <v>33</v>
      </c>
      <c r="C61" s="21"/>
      <c r="D61" s="21" t="s">
        <v>34</v>
      </c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40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19" t="s">
        <v>39</v>
      </c>
      <c r="C70" s="120"/>
      <c r="D70" s="120"/>
      <c r="E70" s="121"/>
    </row>
    <row r="71" spans="2:13" ht="21" hidden="1" customHeight="1">
      <c r="B71" s="99" t="s">
        <v>4</v>
      </c>
      <c r="C71" s="100"/>
      <c r="D71" s="100"/>
      <c r="E71" s="38">
        <v>222</v>
      </c>
    </row>
    <row r="72" spans="2:13" ht="21">
      <c r="B72" s="124" t="s">
        <v>5</v>
      </c>
      <c r="C72" s="125"/>
      <c r="D72" s="125"/>
      <c r="E72" s="38">
        <v>186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46.5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37.200000000000003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27.9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37.200000000000003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46.5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46.5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55.8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55.8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176.7</v>
      </c>
      <c r="C84" s="4" t="s">
        <v>14</v>
      </c>
      <c r="D84" s="4"/>
      <c r="E84" s="4"/>
      <c r="F84" s="4"/>
      <c r="G84" s="15">
        <f>SUM(G75:G83)</f>
        <v>0</v>
      </c>
      <c r="H84" s="3">
        <v>176.7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27.9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27.9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18.600000000000001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9.3000000000000007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18.600000000000001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7.44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9.3000000000000007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5.58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5.58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5.58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  <row r="99" spans="1:13">
      <c r="B99" s="42"/>
    </row>
    <row r="100" spans="1:13">
      <c r="A100" s="68"/>
      <c r="B100" s="69"/>
      <c r="C100" s="69"/>
      <c r="D100" s="69"/>
      <c r="E100" s="70"/>
    </row>
    <row r="101" spans="1:13" ht="15.75">
      <c r="A101" s="68"/>
      <c r="B101" s="72"/>
      <c r="C101" s="72"/>
      <c r="D101" s="72"/>
      <c r="E101" s="73"/>
    </row>
    <row r="102" spans="1:13" ht="15.75">
      <c r="A102" s="68"/>
      <c r="B102" s="74"/>
      <c r="C102" s="74"/>
      <c r="D102" s="74"/>
      <c r="E102" s="75"/>
    </row>
    <row r="103" spans="1:13" ht="15.75">
      <c r="A103" s="68"/>
      <c r="B103" s="72"/>
      <c r="C103" s="72"/>
      <c r="D103" s="72"/>
      <c r="E103" s="73"/>
    </row>
    <row r="104" spans="1:13" ht="15.75">
      <c r="A104" s="68"/>
      <c r="B104" s="74"/>
      <c r="C104" s="74"/>
      <c r="D104" s="74"/>
      <c r="E104" s="75"/>
    </row>
    <row r="105" spans="1:13" ht="15.75">
      <c r="A105" s="68"/>
      <c r="B105" s="72"/>
      <c r="C105" s="72"/>
      <c r="D105" s="72"/>
      <c r="E105" s="73"/>
    </row>
    <row r="106" spans="1:13" ht="15.75">
      <c r="A106" s="68"/>
      <c r="B106" s="74"/>
      <c r="C106" s="74"/>
      <c r="D106" s="74"/>
      <c r="E106" s="75"/>
    </row>
    <row r="107" spans="1:13" ht="15.75">
      <c r="A107" s="68"/>
      <c r="B107" s="72"/>
      <c r="C107" s="72"/>
      <c r="D107" s="72"/>
      <c r="E107" s="73"/>
    </row>
    <row r="108" spans="1:13" ht="15.75">
      <c r="A108" s="68"/>
      <c r="B108" s="74"/>
      <c r="C108" s="74"/>
      <c r="D108" s="74"/>
      <c r="E108" s="75"/>
    </row>
    <row r="109" spans="1:13">
      <c r="A109" s="68"/>
      <c r="B109" s="68"/>
      <c r="C109" s="68"/>
      <c r="D109" s="68"/>
      <c r="E109" s="68"/>
      <c r="M109" s="49"/>
    </row>
    <row r="110" spans="1:13">
      <c r="A110" s="68"/>
      <c r="B110" s="68"/>
      <c r="C110" s="68"/>
      <c r="D110" s="68"/>
      <c r="E110" s="76"/>
      <c r="M110" s="55">
        <f>SUM(M8:M109)+F111</f>
        <v>0</v>
      </c>
    </row>
    <row r="111" spans="1:13">
      <c r="A111" s="68"/>
      <c r="B111" s="68"/>
      <c r="C111" s="68"/>
      <c r="D111" s="68"/>
      <c r="E111" s="71"/>
      <c r="M111" s="56"/>
    </row>
    <row r="112" spans="1:13">
      <c r="A112" s="68"/>
      <c r="B112" s="68"/>
      <c r="C112" s="68"/>
      <c r="D112" s="68"/>
      <c r="E112" s="68"/>
      <c r="M112" s="47"/>
    </row>
  </sheetData>
  <sheetProtection sheet="1" objects="1" scenarios="1"/>
  <protectedRanges>
    <protectedRange sqref="E1:E1048576 J1 J1:J1048576" name="Range1"/>
  </protectedRanges>
  <mergeCells count="18">
    <mergeCell ref="B1:E1"/>
    <mergeCell ref="B2:E2"/>
    <mergeCell ref="B3:E3"/>
    <mergeCell ref="B4:E4"/>
    <mergeCell ref="B6:D6"/>
    <mergeCell ref="H7:L7"/>
    <mergeCell ref="B34:E34"/>
    <mergeCell ref="B35:E35"/>
    <mergeCell ref="B36:E36"/>
    <mergeCell ref="H73:L73"/>
    <mergeCell ref="B39:D39"/>
    <mergeCell ref="H40:L40"/>
    <mergeCell ref="B67:E67"/>
    <mergeCell ref="B68:E68"/>
    <mergeCell ref="B69:E69"/>
    <mergeCell ref="B70:E70"/>
    <mergeCell ref="B72:D72"/>
    <mergeCell ref="B37:E37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EDF0-D1C6-4286-8540-3B8E04249535}">
  <dimension ref="A1:M99"/>
  <sheetViews>
    <sheetView topLeftCell="C24" zoomScale="99" workbookViewId="0">
      <selection activeCell="J93" sqref="J93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710937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26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42</v>
      </c>
      <c r="C4" s="141"/>
      <c r="D4" s="141"/>
      <c r="E4" s="142"/>
    </row>
    <row r="5" spans="2:13" ht="21.6" hidden="1" customHeight="1">
      <c r="B5" s="91" t="s">
        <v>4</v>
      </c>
      <c r="C5" s="92"/>
      <c r="D5" s="92"/>
      <c r="E5" s="9">
        <v>64</v>
      </c>
    </row>
    <row r="6" spans="2:13" ht="21.6" customHeight="1">
      <c r="B6" s="134" t="s">
        <v>5</v>
      </c>
      <c r="C6" s="135"/>
      <c r="D6" s="135"/>
      <c r="E6" s="9">
        <v>65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6.5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9.75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9.75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3.25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3.25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19.5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9.75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3.25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65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16.25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13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9.75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3.25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64" t="s">
        <v>33</v>
      </c>
      <c r="C27" s="44"/>
      <c r="D27" s="44" t="s">
        <v>34</v>
      </c>
      <c r="E27" s="65"/>
      <c r="F27" s="25">
        <v>5</v>
      </c>
      <c r="G27" s="66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39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42</v>
      </c>
      <c r="C37" s="145"/>
      <c r="D37" s="145"/>
      <c r="E37" s="146"/>
    </row>
    <row r="38" spans="2:13" ht="21" hidden="1" customHeight="1">
      <c r="B38" s="95" t="s">
        <v>4</v>
      </c>
      <c r="C38" s="96"/>
      <c r="D38" s="96"/>
      <c r="E38" s="35">
        <v>64</v>
      </c>
    </row>
    <row r="39" spans="2:13" ht="21">
      <c r="B39" s="112" t="s">
        <v>5</v>
      </c>
      <c r="C39" s="113"/>
      <c r="D39" s="113"/>
      <c r="E39" s="35">
        <v>65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13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13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16.25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19.5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16.25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13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19.5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19.5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65</v>
      </c>
      <c r="C51" s="4" t="s">
        <v>14</v>
      </c>
      <c r="D51" s="4"/>
      <c r="E51" s="4"/>
      <c r="F51" s="4"/>
      <c r="G51" s="15">
        <f>SUM(G42:G50)</f>
        <v>0</v>
      </c>
      <c r="H51" s="3">
        <v>65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6.5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13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6.5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13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3.25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9.75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1.95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3.25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A60" s="21"/>
      <c r="B60" s="64" t="s">
        <v>33</v>
      </c>
      <c r="C60" s="44"/>
      <c r="D60" s="44" t="s">
        <v>34</v>
      </c>
      <c r="E60" s="65"/>
      <c r="F60" s="25">
        <v>2</v>
      </c>
      <c r="G60" s="66"/>
      <c r="H60" s="65"/>
      <c r="I60" s="65"/>
      <c r="J60" s="65"/>
      <c r="K60" s="65"/>
      <c r="L60" s="67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40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42</v>
      </c>
      <c r="C70" s="143"/>
      <c r="D70" s="143"/>
      <c r="E70" s="144"/>
    </row>
    <row r="71" spans="2:13" ht="21" hidden="1" customHeight="1">
      <c r="B71" s="99" t="s">
        <v>4</v>
      </c>
      <c r="C71" s="100"/>
      <c r="D71" s="100"/>
      <c r="E71" s="38">
        <v>64</v>
      </c>
    </row>
    <row r="72" spans="2:13" ht="21">
      <c r="B72" s="124" t="s">
        <v>5</v>
      </c>
      <c r="C72" s="125"/>
      <c r="D72" s="125"/>
      <c r="E72" s="38">
        <v>65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13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13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19.5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19.5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13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13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19.5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19.5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65</v>
      </c>
      <c r="C84" s="4" t="s">
        <v>14</v>
      </c>
      <c r="D84" s="4"/>
      <c r="E84" s="4"/>
      <c r="F84" s="4"/>
      <c r="G84" s="15">
        <f>SUM(G75:G83)</f>
        <v>0</v>
      </c>
      <c r="H84" s="3">
        <v>65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3.25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3.25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9.75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9.75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6.5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6.5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3.25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1.95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1.95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A93" s="21"/>
      <c r="B93" s="64" t="s">
        <v>33</v>
      </c>
      <c r="C93" s="44"/>
      <c r="D93" s="44" t="s">
        <v>34</v>
      </c>
      <c r="E93" s="65"/>
      <c r="F93" s="25">
        <v>2</v>
      </c>
      <c r="G93" s="66"/>
      <c r="H93" s="65"/>
      <c r="I93" s="65"/>
      <c r="J93" s="65"/>
      <c r="K93" s="65">
        <v>3</v>
      </c>
      <c r="L93" s="67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  <row r="99" spans="13:13">
      <c r="M99" s="47"/>
    </row>
  </sheetData>
  <sheetProtection sheet="1" objects="1" scenarios="1"/>
  <protectedRanges>
    <protectedRange sqref="E1:E1048576 J1:J1048576" name="Range1"/>
  </protectedRanges>
  <mergeCells count="18">
    <mergeCell ref="H7:L7"/>
    <mergeCell ref="B34:E34"/>
    <mergeCell ref="B35:E35"/>
    <mergeCell ref="B36:E36"/>
    <mergeCell ref="H73:L73"/>
    <mergeCell ref="B39:D39"/>
    <mergeCell ref="H40:L40"/>
    <mergeCell ref="B67:E67"/>
    <mergeCell ref="B68:E68"/>
    <mergeCell ref="B69:E69"/>
    <mergeCell ref="B70:E70"/>
    <mergeCell ref="B72:D72"/>
    <mergeCell ref="B37:E37"/>
    <mergeCell ref="B1:E1"/>
    <mergeCell ref="B2:E2"/>
    <mergeCell ref="B3:E3"/>
    <mergeCell ref="B4:E4"/>
    <mergeCell ref="B6:D6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2"/>
  <sheetViews>
    <sheetView zoomScale="99" workbookViewId="0">
      <selection activeCell="L95" sqref="L9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9.71093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26" t="s">
        <v>0</v>
      </c>
      <c r="C1" s="127"/>
      <c r="D1" s="127"/>
      <c r="E1" s="128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29" t="s">
        <v>43</v>
      </c>
      <c r="C4" s="130"/>
      <c r="D4" s="130"/>
      <c r="E4" s="131"/>
    </row>
    <row r="5" spans="2:13" ht="21.6" hidden="1" customHeight="1">
      <c r="B5" s="91" t="s">
        <v>4</v>
      </c>
      <c r="C5" s="92"/>
      <c r="D5" s="92"/>
      <c r="E5" s="9">
        <v>5</v>
      </c>
    </row>
    <row r="6" spans="2:13" ht="21.6" customHeight="1">
      <c r="B6" s="134" t="s">
        <v>5</v>
      </c>
      <c r="C6" s="135"/>
      <c r="D6" s="135"/>
      <c r="E6" s="9">
        <v>4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0.4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0.6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0.6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0.6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4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0.8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0.6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0.4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39" t="s">
        <v>0</v>
      </c>
      <c r="C34" s="104"/>
      <c r="D34" s="104"/>
      <c r="E34" s="105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06" t="s">
        <v>43</v>
      </c>
      <c r="C37" s="107"/>
      <c r="D37" s="107"/>
      <c r="E37" s="108"/>
    </row>
    <row r="38" spans="2:13" ht="21" hidden="1" customHeight="1">
      <c r="B38" s="95" t="s">
        <v>4</v>
      </c>
      <c r="C38" s="96"/>
      <c r="D38" s="96"/>
      <c r="E38" s="35">
        <v>5</v>
      </c>
    </row>
    <row r="39" spans="2:13" ht="21">
      <c r="B39" s="112" t="s">
        <v>5</v>
      </c>
      <c r="C39" s="113"/>
      <c r="D39" s="113"/>
      <c r="E39" s="35">
        <v>4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0.2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0.8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0.8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0.6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0.8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0.4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0.6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1.2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3.8</v>
      </c>
      <c r="C51" s="4" t="s">
        <v>14</v>
      </c>
      <c r="D51" s="4"/>
      <c r="E51" s="4"/>
      <c r="F51" s="4"/>
      <c r="G51" s="15">
        <f>SUM(G42:G50)</f>
        <v>0</v>
      </c>
      <c r="H51" s="3">
        <v>3.8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0.8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0.16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0.8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0.12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0.4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0.12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0.2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>
        <v>3</v>
      </c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40" t="s">
        <v>0</v>
      </c>
      <c r="C67" s="117"/>
      <c r="D67" s="117"/>
      <c r="E67" s="118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19" t="s">
        <v>43</v>
      </c>
      <c r="C70" s="120"/>
      <c r="D70" s="120"/>
      <c r="E70" s="121"/>
    </row>
    <row r="71" spans="2:13" ht="21" hidden="1" customHeight="1">
      <c r="B71" s="99" t="s">
        <v>4</v>
      </c>
      <c r="C71" s="100"/>
      <c r="D71" s="100"/>
      <c r="E71" s="38">
        <v>5</v>
      </c>
    </row>
    <row r="72" spans="2:13" ht="21">
      <c r="B72" s="124" t="s">
        <v>5</v>
      </c>
      <c r="C72" s="125"/>
      <c r="D72" s="125"/>
      <c r="E72" s="38">
        <v>4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0.8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0.6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0.8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1.2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3.8</v>
      </c>
      <c r="C84" s="4" t="s">
        <v>14</v>
      </c>
      <c r="D84" s="4"/>
      <c r="E84" s="4"/>
      <c r="F84" s="4"/>
      <c r="G84" s="15">
        <f>SUM(G75:G83)</f>
        <v>0</v>
      </c>
      <c r="H84" s="3">
        <v>3.8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0.4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0.2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0.4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0.16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0.12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0.12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0.12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  <row r="99" spans="2:13">
      <c r="B99" s="42"/>
    </row>
    <row r="100" spans="2:13">
      <c r="B100" s="69"/>
      <c r="C100" s="69"/>
      <c r="D100" s="69"/>
      <c r="E100" s="70"/>
      <c r="G100" s="68"/>
    </row>
    <row r="101" spans="2:13" ht="15.75">
      <c r="B101" s="72"/>
      <c r="C101" s="72"/>
      <c r="D101" s="72"/>
      <c r="E101" s="73"/>
      <c r="G101" s="68"/>
    </row>
    <row r="102" spans="2:13" ht="15.75">
      <c r="B102" s="74"/>
      <c r="C102" s="74"/>
      <c r="D102" s="74"/>
      <c r="E102" s="75"/>
      <c r="G102" s="68"/>
    </row>
    <row r="103" spans="2:13" ht="15.75">
      <c r="B103" s="72"/>
      <c r="C103" s="72"/>
      <c r="D103" s="72"/>
      <c r="E103" s="73"/>
      <c r="G103" s="68"/>
    </row>
    <row r="104" spans="2:13" ht="15.75">
      <c r="B104" s="74"/>
      <c r="C104" s="74"/>
      <c r="D104" s="74"/>
      <c r="E104" s="75"/>
      <c r="G104" s="68"/>
    </row>
    <row r="105" spans="2:13" ht="15.75">
      <c r="B105" s="72"/>
      <c r="C105" s="72"/>
      <c r="D105" s="72"/>
      <c r="E105" s="73"/>
      <c r="G105" s="68"/>
    </row>
    <row r="106" spans="2:13" ht="15.75">
      <c r="B106" s="74"/>
      <c r="C106" s="74"/>
      <c r="D106" s="74"/>
      <c r="E106" s="75"/>
      <c r="G106" s="68"/>
    </row>
    <row r="107" spans="2:13" ht="15.75">
      <c r="B107" s="72"/>
      <c r="C107" s="72"/>
      <c r="D107" s="72"/>
      <c r="E107" s="73"/>
      <c r="G107" s="68"/>
    </row>
    <row r="108" spans="2:13" ht="15.75">
      <c r="B108" s="74"/>
      <c r="C108" s="74"/>
      <c r="D108" s="74"/>
      <c r="E108" s="75"/>
      <c r="G108" s="68"/>
    </row>
    <row r="109" spans="2:13">
      <c r="B109" s="68"/>
      <c r="C109" s="68"/>
      <c r="D109" s="68"/>
      <c r="E109" s="68"/>
      <c r="G109" s="68"/>
      <c r="M109" s="49"/>
    </row>
    <row r="110" spans="2:13">
      <c r="B110" s="68"/>
      <c r="C110" s="68"/>
      <c r="D110" s="68"/>
      <c r="E110" s="76"/>
      <c r="G110" s="68"/>
      <c r="M110" s="55">
        <f>SUM(M8:M109)+F111</f>
        <v>0</v>
      </c>
    </row>
    <row r="111" spans="2:13">
      <c r="B111" s="68"/>
      <c r="C111" s="68"/>
      <c r="D111" s="68"/>
      <c r="E111" s="71"/>
      <c r="G111" s="68"/>
      <c r="M111" s="56"/>
    </row>
    <row r="112" spans="2:13">
      <c r="B112" s="68"/>
      <c r="C112" s="68"/>
      <c r="D112" s="68"/>
      <c r="E112" s="68"/>
      <c r="G112" s="68"/>
      <c r="M112" s="47"/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H7:L7"/>
    <mergeCell ref="B34:E34"/>
    <mergeCell ref="B35:E35"/>
    <mergeCell ref="B36:E36"/>
    <mergeCell ref="H73:L73"/>
    <mergeCell ref="B39:D39"/>
    <mergeCell ref="H40:L40"/>
    <mergeCell ref="B67:E67"/>
    <mergeCell ref="B68:E68"/>
    <mergeCell ref="B69:E69"/>
    <mergeCell ref="B70:E70"/>
    <mergeCell ref="B72:D72"/>
    <mergeCell ref="B37:E37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zoomScale="99" workbookViewId="0">
      <selection activeCell="L95" sqref="L9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29" t="s">
        <v>44</v>
      </c>
      <c r="C4" s="130"/>
      <c r="D4" s="130"/>
      <c r="E4" s="131"/>
    </row>
    <row r="5" spans="2:13" ht="21.6" hidden="1" customHeight="1">
      <c r="B5" s="91" t="s">
        <v>4</v>
      </c>
      <c r="C5" s="92"/>
      <c r="D5" s="92"/>
      <c r="E5" s="9">
        <v>55</v>
      </c>
    </row>
    <row r="6" spans="2:13" ht="21.6" customHeight="1">
      <c r="B6" s="134" t="s">
        <v>5</v>
      </c>
      <c r="C6" s="135"/>
      <c r="D6" s="135"/>
      <c r="E6" s="9">
        <v>48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4.8000000000000007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7.1999999999999993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7.1999999999999993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2.4000000000000004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2.4000000000000004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14.399999999999999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7.1999999999999993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2.4000000000000004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47.999999999999993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11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8.25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5.5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2.75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06" t="s">
        <v>44</v>
      </c>
      <c r="C37" s="107"/>
      <c r="D37" s="107"/>
      <c r="E37" s="108"/>
    </row>
    <row r="38" spans="2:13" ht="21" hidden="1" customHeight="1">
      <c r="B38" s="95" t="s">
        <v>4</v>
      </c>
      <c r="C38" s="96"/>
      <c r="D38" s="96"/>
      <c r="E38" s="35">
        <v>55</v>
      </c>
    </row>
    <row r="39" spans="2:13" ht="21">
      <c r="B39" s="112" t="s">
        <v>5</v>
      </c>
      <c r="C39" s="113"/>
      <c r="D39" s="113"/>
      <c r="E39" s="35">
        <v>48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2.4000000000000004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9.6000000000000014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9.6000000000000014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7.1999999999999993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9.6000000000000014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4.8000000000000007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7.1999999999999993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12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14.399999999999999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14.399999999999999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45.6</v>
      </c>
      <c r="C51" s="4" t="s">
        <v>14</v>
      </c>
      <c r="D51" s="4"/>
      <c r="E51" s="4"/>
      <c r="F51" s="4"/>
      <c r="G51" s="15">
        <f>SUM(G42:G50)</f>
        <v>0</v>
      </c>
      <c r="H51" s="3">
        <v>45.6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2.4000000000000004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9.6000000000000014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1.92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9.6000000000000014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1.44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4.8000000000000007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1.44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2.4000000000000004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/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19" t="s">
        <v>44</v>
      </c>
      <c r="C70" s="120"/>
      <c r="D70" s="120"/>
      <c r="E70" s="121"/>
    </row>
    <row r="71" spans="2:13" ht="21" hidden="1" customHeight="1">
      <c r="B71" s="99" t="s">
        <v>4</v>
      </c>
      <c r="C71" s="100"/>
      <c r="D71" s="100"/>
      <c r="E71" s="38">
        <v>55</v>
      </c>
    </row>
    <row r="72" spans="2:13" ht="21">
      <c r="B72" s="124" t="s">
        <v>5</v>
      </c>
      <c r="C72" s="125"/>
      <c r="D72" s="125"/>
      <c r="E72" s="38">
        <v>48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12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9.6000000000000014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7.1999999999999993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9.6000000000000014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12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12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14.399999999999999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14.399999999999999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45.599999999999994</v>
      </c>
      <c r="C84" s="4" t="s">
        <v>14</v>
      </c>
      <c r="D84" s="4"/>
      <c r="E84" s="4"/>
      <c r="F84" s="4"/>
      <c r="G84" s="15">
        <f>SUM(G75:G83)</f>
        <v>0</v>
      </c>
      <c r="H84" s="3">
        <v>45.6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4.8000000000000007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2.4000000000000004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4.8000000000000007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1.92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2.4000000000000004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1.44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1.44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1.44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H7:L7"/>
    <mergeCell ref="B34:E34"/>
    <mergeCell ref="B35:E35"/>
    <mergeCell ref="B36:E36"/>
    <mergeCell ref="H73:L73"/>
    <mergeCell ref="B39:D39"/>
    <mergeCell ref="H40:L40"/>
    <mergeCell ref="B67:E67"/>
    <mergeCell ref="B68:E68"/>
    <mergeCell ref="B69:E69"/>
    <mergeCell ref="B70:E70"/>
    <mergeCell ref="B72:D72"/>
    <mergeCell ref="B37:E37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2D76-D7ED-4F5D-88D2-94DD381CB729}">
  <dimension ref="A1:M96"/>
  <sheetViews>
    <sheetView zoomScale="99" workbookViewId="0">
      <selection activeCell="L95" sqref="L9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45</v>
      </c>
      <c r="C4" s="141"/>
      <c r="D4" s="141"/>
      <c r="E4" s="142"/>
    </row>
    <row r="5" spans="2:13" ht="21.6" hidden="1" customHeight="1">
      <c r="B5" s="91" t="s">
        <v>4</v>
      </c>
      <c r="C5" s="92"/>
      <c r="D5" s="92"/>
      <c r="E5" s="9">
        <v>169</v>
      </c>
    </row>
    <row r="6" spans="2:13" ht="21.6" customHeight="1">
      <c r="B6" s="134" t="s">
        <v>5</v>
      </c>
      <c r="C6" s="135"/>
      <c r="D6" s="135"/>
      <c r="E6" s="9">
        <v>139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13.9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20.849999999999998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20.849999999999998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6.95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6.95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41.699999999999996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20.849999999999998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6.95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138.99999999999997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33.800000000000004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25.349999999999998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16.900000000000002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8.4500000000000011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45</v>
      </c>
      <c r="C37" s="145"/>
      <c r="D37" s="145"/>
      <c r="E37" s="146"/>
    </row>
    <row r="38" spans="2:13" ht="21" hidden="1" customHeight="1">
      <c r="B38" s="95" t="s">
        <v>4</v>
      </c>
      <c r="C38" s="96"/>
      <c r="D38" s="96"/>
      <c r="E38" s="35">
        <v>169</v>
      </c>
    </row>
    <row r="39" spans="2:13" ht="21">
      <c r="B39" s="112" t="s">
        <v>5</v>
      </c>
      <c r="C39" s="113"/>
      <c r="D39" s="113"/>
      <c r="E39" s="35">
        <v>139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6.95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27.8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27.8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20.849999999999998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27.8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13.9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20.849999999999998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34.75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41.699999999999996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41.699999999999996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132.04999999999998</v>
      </c>
      <c r="C51" s="4" t="s">
        <v>14</v>
      </c>
      <c r="D51" s="4"/>
      <c r="E51" s="4"/>
      <c r="F51" s="4"/>
      <c r="G51" s="15">
        <f>SUM(G42:G50)</f>
        <v>0</v>
      </c>
      <c r="H51" s="3">
        <v>132.04999999999998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6.95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27.8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5.5600000000000005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27.8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4.17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13.9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4.17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6.95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/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45</v>
      </c>
      <c r="C70" s="143"/>
      <c r="D70" s="143"/>
      <c r="E70" s="144"/>
    </row>
    <row r="71" spans="2:13" ht="21" hidden="1" customHeight="1">
      <c r="B71" s="99" t="s">
        <v>4</v>
      </c>
      <c r="C71" s="100"/>
      <c r="D71" s="100"/>
      <c r="E71" s="38">
        <v>169</v>
      </c>
    </row>
    <row r="72" spans="2:13" ht="21">
      <c r="B72" s="124" t="s">
        <v>5</v>
      </c>
      <c r="C72" s="125"/>
      <c r="D72" s="125"/>
      <c r="E72" s="38">
        <v>139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34.75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27.8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20.849999999999998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27.8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34.75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34.75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41.699999999999996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41.699999999999996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132.04999999999998</v>
      </c>
      <c r="C84" s="4" t="s">
        <v>14</v>
      </c>
      <c r="D84" s="4"/>
      <c r="E84" s="4"/>
      <c r="F84" s="4"/>
      <c r="G84" s="15">
        <f>SUM(G75:G83)</f>
        <v>0</v>
      </c>
      <c r="H84" s="3">
        <v>132.04999999999998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13.9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6.95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13.9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5.5600000000000005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6.95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4.17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4.17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4.17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B70:E70"/>
    <mergeCell ref="B72:D72"/>
    <mergeCell ref="H7:L7"/>
    <mergeCell ref="H73:L73"/>
    <mergeCell ref="H40:L40"/>
    <mergeCell ref="B34:E34"/>
    <mergeCell ref="B35:E35"/>
    <mergeCell ref="B36:E36"/>
    <mergeCell ref="B37:E37"/>
    <mergeCell ref="B39:D39"/>
    <mergeCell ref="B67:E67"/>
    <mergeCell ref="B68:E68"/>
    <mergeCell ref="B69:E69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DCA75-2FFF-4195-BAC2-6362CB6D8C82}">
  <dimension ref="A1:M96"/>
  <sheetViews>
    <sheetView zoomScale="99" workbookViewId="0">
      <selection activeCell="L95" sqref="L95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46</v>
      </c>
      <c r="C4" s="141"/>
      <c r="D4" s="141"/>
      <c r="E4" s="142"/>
    </row>
    <row r="5" spans="2:13" ht="21.6" hidden="1" customHeight="1">
      <c r="B5" s="91" t="s">
        <v>4</v>
      </c>
      <c r="C5" s="92"/>
      <c r="D5" s="92"/>
      <c r="E5" s="9">
        <v>16</v>
      </c>
    </row>
    <row r="6" spans="2:13" ht="21.6" customHeight="1">
      <c r="B6" s="134" t="s">
        <v>5</v>
      </c>
      <c r="C6" s="135"/>
      <c r="D6" s="135"/>
      <c r="E6" s="9">
        <v>13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1.3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1.95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1.95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0.65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0.65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3.9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1.95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0.65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13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3.2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2.4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1.6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0.8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46</v>
      </c>
      <c r="C37" s="145"/>
      <c r="D37" s="145"/>
      <c r="E37" s="146"/>
    </row>
    <row r="38" spans="2:13" ht="21" hidden="1" customHeight="1">
      <c r="B38" s="95" t="s">
        <v>4</v>
      </c>
      <c r="C38" s="96"/>
      <c r="D38" s="96"/>
      <c r="E38" s="35">
        <v>16</v>
      </c>
    </row>
    <row r="39" spans="2:13" ht="21">
      <c r="B39" s="112" t="s">
        <v>5</v>
      </c>
      <c r="C39" s="113"/>
      <c r="D39" s="113"/>
      <c r="E39" s="35">
        <v>13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0.65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2.6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2.6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1.95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2.6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1.3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1.95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3.25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3.9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3.9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12.35</v>
      </c>
      <c r="C51" s="4" t="s">
        <v>14</v>
      </c>
      <c r="D51" s="4"/>
      <c r="E51" s="4"/>
      <c r="F51" s="4"/>
      <c r="G51" s="15">
        <f>SUM(G42:G50)</f>
        <v>0</v>
      </c>
      <c r="H51" s="3">
        <v>12.35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0.65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2.6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0.52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2.6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0.39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1.3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0.39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0.65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/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46</v>
      </c>
      <c r="C70" s="143"/>
      <c r="D70" s="143"/>
      <c r="E70" s="144"/>
    </row>
    <row r="71" spans="2:13" ht="21" hidden="1" customHeight="1">
      <c r="B71" s="99" t="s">
        <v>4</v>
      </c>
      <c r="C71" s="100"/>
      <c r="D71" s="100"/>
      <c r="E71" s="38">
        <v>16</v>
      </c>
    </row>
    <row r="72" spans="2:13" ht="21">
      <c r="B72" s="124" t="s">
        <v>5</v>
      </c>
      <c r="C72" s="125"/>
      <c r="D72" s="125"/>
      <c r="E72" s="38">
        <v>13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3.25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2.6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1.95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2.6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3.25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3.25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3.9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3.9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12.35</v>
      </c>
      <c r="C84" s="4" t="s">
        <v>14</v>
      </c>
      <c r="D84" s="4"/>
      <c r="E84" s="4"/>
      <c r="F84" s="4"/>
      <c r="G84" s="15">
        <f>SUM(G75:G83)</f>
        <v>0</v>
      </c>
      <c r="H84" s="3">
        <v>12.35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1.3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0.65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1.3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0.52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0.65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0.39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0.39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0.39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/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B70:E70"/>
    <mergeCell ref="B72:D72"/>
    <mergeCell ref="H7:L7"/>
    <mergeCell ref="H73:L73"/>
    <mergeCell ref="H40:L40"/>
    <mergeCell ref="B34:E34"/>
    <mergeCell ref="B35:E35"/>
    <mergeCell ref="B36:E36"/>
    <mergeCell ref="B37:E37"/>
    <mergeCell ref="B39:D39"/>
    <mergeCell ref="B67:E67"/>
    <mergeCell ref="B68:E68"/>
    <mergeCell ref="B69:E69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853C-B8E2-412A-A7F7-26C3A4094F6F}">
  <dimension ref="A1:M96"/>
  <sheetViews>
    <sheetView topLeftCell="B1" zoomScale="99" workbookViewId="0">
      <selection activeCell="G61" sqref="G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.2851562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51" t="s">
        <v>0</v>
      </c>
      <c r="C1" s="152"/>
      <c r="D1" s="152"/>
      <c r="E1" s="153"/>
    </row>
    <row r="2" spans="2:13" ht="21">
      <c r="B2" s="129" t="s">
        <v>1</v>
      </c>
      <c r="C2" s="130"/>
      <c r="D2" s="130"/>
      <c r="E2" s="131"/>
    </row>
    <row r="3" spans="2:13" ht="21">
      <c r="B3" s="129" t="s">
        <v>2</v>
      </c>
      <c r="C3" s="130"/>
      <c r="D3" s="130"/>
      <c r="E3" s="131"/>
    </row>
    <row r="4" spans="2:13" ht="21">
      <c r="B4" s="138" t="s">
        <v>47</v>
      </c>
      <c r="C4" s="141"/>
      <c r="D4" s="141"/>
      <c r="E4" s="142"/>
    </row>
    <row r="5" spans="2:13" ht="21.6" hidden="1" customHeight="1">
      <c r="B5" s="91" t="s">
        <v>4</v>
      </c>
      <c r="C5" s="92"/>
      <c r="D5" s="92"/>
      <c r="E5" s="9">
        <v>11</v>
      </c>
    </row>
    <row r="6" spans="2:13" ht="21.6" customHeight="1">
      <c r="B6" s="134" t="s">
        <v>5</v>
      </c>
      <c r="C6" s="135"/>
      <c r="D6" s="135"/>
      <c r="E6" s="9">
        <v>9</v>
      </c>
    </row>
    <row r="7" spans="2:13">
      <c r="B7" s="1"/>
      <c r="E7" s="93" t="s">
        <v>6</v>
      </c>
      <c r="F7" s="94"/>
      <c r="G7" s="94"/>
      <c r="H7" s="102"/>
      <c r="I7" s="102"/>
      <c r="J7" s="102"/>
      <c r="K7" s="102"/>
      <c r="L7" s="102"/>
      <c r="M7" s="49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77"/>
      <c r="I8" s="77"/>
      <c r="J8" s="77"/>
      <c r="K8" s="77"/>
      <c r="L8" s="77"/>
      <c r="M8" s="49"/>
    </row>
    <row r="9" spans="2:13" ht="15.75">
      <c r="B9" s="1">
        <v>0.9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9"/>
      <c r="I9" s="49"/>
      <c r="J9" s="78"/>
      <c r="K9" s="49"/>
      <c r="L9" s="79"/>
      <c r="M9" s="49"/>
    </row>
    <row r="10" spans="2:13" ht="15.75">
      <c r="B10" s="1">
        <v>1.3499999999999999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9"/>
      <c r="I10" s="49"/>
      <c r="J10" s="78"/>
      <c r="K10" s="49"/>
      <c r="L10" s="79"/>
      <c r="M10" s="49"/>
    </row>
    <row r="11" spans="2:13" ht="15.75">
      <c r="B11" s="1">
        <v>1.3499999999999999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9"/>
      <c r="I11" s="49"/>
      <c r="J11" s="78"/>
      <c r="K11" s="49"/>
      <c r="L11" s="79"/>
      <c r="M11" s="49"/>
    </row>
    <row r="12" spans="2:13" ht="15.75">
      <c r="B12" s="1">
        <v>0.45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9"/>
      <c r="I12" s="49"/>
      <c r="J12" s="78"/>
      <c r="K12" s="49"/>
      <c r="L12" s="79"/>
      <c r="M12" s="49"/>
    </row>
    <row r="13" spans="2:13" ht="15.75">
      <c r="B13" s="1">
        <v>0.45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9"/>
      <c r="I13" s="49"/>
      <c r="J13" s="78"/>
      <c r="K13" s="49"/>
      <c r="L13" s="79"/>
      <c r="M13" s="49"/>
    </row>
    <row r="14" spans="2:13" ht="15.75">
      <c r="B14" s="1">
        <v>2.6999999999999997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9"/>
      <c r="I14" s="49"/>
      <c r="J14" s="78"/>
      <c r="K14" s="49"/>
      <c r="L14" s="79"/>
      <c r="M14" s="49"/>
    </row>
    <row r="15" spans="2:13" ht="15.75">
      <c r="B15" s="1">
        <v>1.3499999999999999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9"/>
      <c r="I15" s="49"/>
      <c r="J15" s="78"/>
      <c r="K15" s="49"/>
      <c r="L15" s="79"/>
      <c r="M15" s="49"/>
    </row>
    <row r="16" spans="2:13" ht="15.75">
      <c r="B16" s="1">
        <v>0.45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9"/>
      <c r="I16" s="49"/>
      <c r="J16" s="78"/>
      <c r="K16" s="49"/>
      <c r="L16" s="79"/>
      <c r="M16" s="49"/>
    </row>
    <row r="17" spans="1:13">
      <c r="B17" s="1"/>
      <c r="E17" s="14"/>
      <c r="G17" s="14"/>
      <c r="H17" s="49"/>
      <c r="I17" s="49"/>
      <c r="J17" s="54"/>
      <c r="K17" s="49"/>
      <c r="L17" s="54"/>
      <c r="M17" s="49"/>
    </row>
    <row r="18" spans="1:13">
      <c r="A18" t="s">
        <v>24</v>
      </c>
      <c r="B18" s="3">
        <v>8.9999999999999982</v>
      </c>
      <c r="C18" s="4" t="s">
        <v>14</v>
      </c>
      <c r="D18" s="4"/>
      <c r="E18" s="4"/>
      <c r="F18" s="4"/>
      <c r="G18" s="15">
        <f>SUM(G9:G17)</f>
        <v>0</v>
      </c>
      <c r="H18" s="49"/>
      <c r="I18" s="49"/>
      <c r="J18" s="49"/>
      <c r="K18" s="49"/>
      <c r="L18" s="79"/>
      <c r="M18" s="49"/>
    </row>
    <row r="19" spans="1:13">
      <c r="H19" s="49"/>
      <c r="I19" s="49"/>
      <c r="J19" s="49"/>
      <c r="K19" s="49"/>
      <c r="L19" s="49"/>
      <c r="M19" s="49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80"/>
      <c r="I20" s="80"/>
      <c r="J20" s="81"/>
      <c r="K20" s="80"/>
      <c r="L20" s="82"/>
      <c r="M20" s="49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80"/>
      <c r="I21" s="80"/>
      <c r="J21" s="81"/>
      <c r="K21" s="80"/>
      <c r="L21" s="82"/>
      <c r="M21" s="49"/>
    </row>
    <row r="22" spans="1:13" ht="15.75">
      <c r="A22" s="21"/>
      <c r="B22" s="27">
        <v>2.2000000000000002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80"/>
      <c r="I22" s="80"/>
      <c r="J22" s="83"/>
      <c r="K22" s="80"/>
      <c r="L22" s="82"/>
      <c r="M22" s="49"/>
    </row>
    <row r="23" spans="1:13" ht="15.75">
      <c r="A23" s="21"/>
      <c r="B23" s="27">
        <v>1.65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80"/>
      <c r="I23" s="80"/>
      <c r="J23" s="83"/>
      <c r="K23" s="80"/>
      <c r="L23" s="82"/>
      <c r="M23" s="49"/>
    </row>
    <row r="24" spans="1:13" ht="15.75">
      <c r="A24" s="21"/>
      <c r="B24" s="27">
        <v>1.1000000000000001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80"/>
      <c r="I24" s="80"/>
      <c r="J24" s="83"/>
      <c r="K24" s="80"/>
      <c r="L24" s="82"/>
      <c r="M24" s="49"/>
    </row>
    <row r="25" spans="1:13" ht="15.75">
      <c r="A25" s="21"/>
      <c r="B25" s="27">
        <v>0.55000000000000004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80"/>
      <c r="I25" s="80"/>
      <c r="J25" s="83"/>
      <c r="K25" s="80"/>
      <c r="L25" s="82"/>
      <c r="M25" s="49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80"/>
      <c r="I26" s="80"/>
      <c r="J26" s="84"/>
      <c r="K26" s="80"/>
      <c r="L26" s="82"/>
      <c r="M26" s="49"/>
    </row>
    <row r="27" spans="1:13">
      <c r="A27" s="21"/>
      <c r="B27" s="31" t="s">
        <v>33</v>
      </c>
      <c r="C27" s="21"/>
      <c r="D27" s="21" t="s">
        <v>34</v>
      </c>
      <c r="E27" s="25"/>
      <c r="F27" s="25">
        <v>5</v>
      </c>
      <c r="G27" s="30"/>
      <c r="H27" s="85"/>
      <c r="I27" s="85"/>
      <c r="J27" s="85"/>
      <c r="K27" s="85"/>
      <c r="L27" s="86"/>
      <c r="M27" s="49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80"/>
      <c r="I28" s="80"/>
      <c r="J28" s="80"/>
      <c r="K28" s="80"/>
      <c r="L28" s="87"/>
      <c r="M28" s="49"/>
    </row>
    <row r="29" spans="1:13">
      <c r="A29" s="21"/>
      <c r="B29" s="21"/>
      <c r="C29" s="21"/>
      <c r="D29" s="21"/>
      <c r="E29" s="21"/>
      <c r="F29" s="21"/>
      <c r="G29" s="34"/>
      <c r="H29" s="80"/>
      <c r="I29" s="80"/>
      <c r="J29" s="80"/>
      <c r="K29" s="80"/>
      <c r="L29" s="80"/>
      <c r="M29" s="49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9"/>
      <c r="I30" s="49"/>
      <c r="J30" s="49"/>
      <c r="K30" s="49"/>
      <c r="L30" s="54"/>
      <c r="M30" s="54">
        <f>G30+L30</f>
        <v>0</v>
      </c>
    </row>
    <row r="34" spans="2:13" ht="21">
      <c r="B34" s="103" t="s">
        <v>0</v>
      </c>
      <c r="C34" s="147"/>
      <c r="D34" s="147"/>
      <c r="E34" s="148"/>
    </row>
    <row r="35" spans="2:13" ht="21">
      <c r="B35" s="106" t="s">
        <v>1</v>
      </c>
      <c r="C35" s="107"/>
      <c r="D35" s="107"/>
      <c r="E35" s="108"/>
    </row>
    <row r="36" spans="2:13" ht="21">
      <c r="B36" s="106" t="s">
        <v>35</v>
      </c>
      <c r="C36" s="107"/>
      <c r="D36" s="107"/>
      <c r="E36" s="108"/>
    </row>
    <row r="37" spans="2:13" ht="21">
      <c r="B37" s="137" t="s">
        <v>47</v>
      </c>
      <c r="C37" s="145"/>
      <c r="D37" s="145"/>
      <c r="E37" s="146"/>
    </row>
    <row r="38" spans="2:13" ht="21" hidden="1" customHeight="1">
      <c r="B38" s="95" t="s">
        <v>4</v>
      </c>
      <c r="C38" s="96"/>
      <c r="D38" s="96"/>
      <c r="E38" s="35">
        <v>11</v>
      </c>
    </row>
    <row r="39" spans="2:13" ht="21">
      <c r="B39" s="112" t="s">
        <v>5</v>
      </c>
      <c r="C39" s="113"/>
      <c r="D39" s="113"/>
      <c r="E39" s="35">
        <v>9</v>
      </c>
    </row>
    <row r="40" spans="2:13">
      <c r="B40" s="1"/>
      <c r="E40" s="93" t="s">
        <v>6</v>
      </c>
      <c r="F40" s="94"/>
      <c r="G40" s="94"/>
      <c r="H40" s="109" t="s">
        <v>36</v>
      </c>
      <c r="I40" s="109"/>
      <c r="J40" s="109"/>
      <c r="K40" s="109"/>
      <c r="L40" s="109"/>
      <c r="M40" s="49"/>
    </row>
    <row r="41" spans="2:13">
      <c r="B41" s="2" t="s">
        <v>9</v>
      </c>
      <c r="C41" s="2" t="s">
        <v>40</v>
      </c>
      <c r="D41" s="2" t="s">
        <v>41</v>
      </c>
      <c r="E41" s="10" t="s">
        <v>11</v>
      </c>
      <c r="F41" s="10" t="s">
        <v>12</v>
      </c>
      <c r="G41" s="10" t="s">
        <v>13</v>
      </c>
      <c r="H41" s="2" t="s">
        <v>9</v>
      </c>
      <c r="I41" s="2" t="s">
        <v>40</v>
      </c>
      <c r="J41" s="10" t="s">
        <v>11</v>
      </c>
      <c r="K41" s="10" t="s">
        <v>12</v>
      </c>
      <c r="L41" s="10" t="s">
        <v>13</v>
      </c>
      <c r="M41" s="49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9"/>
    </row>
    <row r="43" spans="2:13" ht="15.75">
      <c r="B43" s="1">
        <v>0.45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9"/>
    </row>
    <row r="44" spans="2:13" ht="15.75">
      <c r="B44" s="1">
        <v>1.8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1.8</v>
      </c>
      <c r="I44" t="s">
        <v>16</v>
      </c>
      <c r="J44" s="13"/>
      <c r="K44">
        <v>1</v>
      </c>
      <c r="L44" s="18">
        <f t="shared" ref="L44:L49" si="3">H44*J44*K44</f>
        <v>0</v>
      </c>
      <c r="M44" s="49"/>
    </row>
    <row r="45" spans="2:13" ht="15.75">
      <c r="B45" s="1">
        <v>1.3499999999999999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1.8</v>
      </c>
      <c r="I45" t="s">
        <v>16</v>
      </c>
      <c r="J45" s="13"/>
      <c r="K45">
        <v>1</v>
      </c>
      <c r="L45" s="18">
        <f t="shared" si="3"/>
        <v>0</v>
      </c>
      <c r="M45" s="49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9"/>
    </row>
    <row r="47" spans="2:13" ht="15.75">
      <c r="B47" s="1">
        <v>0.9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9"/>
    </row>
    <row r="48" spans="2:13" ht="15.75">
      <c r="B48" s="1">
        <v>1.3499999999999999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2.25</v>
      </c>
      <c r="I48" t="s">
        <v>16</v>
      </c>
      <c r="J48" s="13"/>
      <c r="K48">
        <v>1</v>
      </c>
      <c r="L48" s="18">
        <f t="shared" si="3"/>
        <v>0</v>
      </c>
      <c r="M48" s="49"/>
    </row>
    <row r="49" spans="1:13" ht="15.75">
      <c r="B49" s="1">
        <v>2.6999999999999997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2.6999999999999997</v>
      </c>
      <c r="I49" t="s">
        <v>14</v>
      </c>
      <c r="J49" s="13"/>
      <c r="K49">
        <v>1</v>
      </c>
      <c r="L49" s="18">
        <f t="shared" si="3"/>
        <v>0</v>
      </c>
      <c r="M49" s="49"/>
    </row>
    <row r="50" spans="1:13">
      <c r="B50" s="1"/>
      <c r="E50" s="14"/>
      <c r="G50" s="14"/>
      <c r="H50" s="1"/>
      <c r="J50" s="14"/>
      <c r="L50" s="19"/>
      <c r="M50" s="49"/>
    </row>
    <row r="51" spans="1:13">
      <c r="A51" t="s">
        <v>24</v>
      </c>
      <c r="B51" s="3">
        <v>8.5499999999999989</v>
      </c>
      <c r="C51" s="4" t="s">
        <v>14</v>
      </c>
      <c r="D51" s="4"/>
      <c r="E51" s="4"/>
      <c r="F51" s="4"/>
      <c r="G51" s="15">
        <f>SUM(G42:G50)</f>
        <v>0</v>
      </c>
      <c r="H51" s="3">
        <v>8.5499999999999989</v>
      </c>
      <c r="I51" s="4" t="s">
        <v>14</v>
      </c>
      <c r="J51" s="4"/>
      <c r="K51" s="4"/>
      <c r="L51" s="18">
        <f>SUM(L42:L50)</f>
        <v>0</v>
      </c>
      <c r="M51" s="49"/>
    </row>
    <row r="52" spans="1:13">
      <c r="E52" s="36"/>
      <c r="J52" s="36"/>
      <c r="L52" s="20"/>
      <c r="M52" s="49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9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9"/>
    </row>
    <row r="55" spans="1:13" ht="15.75">
      <c r="B55" s="27">
        <v>0.45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1.8</v>
      </c>
      <c r="I55" s="25" t="s">
        <v>14</v>
      </c>
      <c r="J55" s="28"/>
      <c r="K55" s="25">
        <v>1</v>
      </c>
      <c r="L55" s="26">
        <f t="shared" si="4"/>
        <v>0</v>
      </c>
      <c r="M55" s="49"/>
    </row>
    <row r="56" spans="1:13" ht="15.75">
      <c r="B56" s="27">
        <v>0.36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1.8</v>
      </c>
      <c r="I56" s="25" t="s">
        <v>14</v>
      </c>
      <c r="J56" s="28"/>
      <c r="K56" s="25">
        <v>1</v>
      </c>
      <c r="L56" s="26">
        <f t="shared" si="4"/>
        <v>0</v>
      </c>
      <c r="M56" s="49"/>
    </row>
    <row r="57" spans="1:13" ht="15.75">
      <c r="B57" s="27">
        <v>0.27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0.9</v>
      </c>
      <c r="I57" s="25" t="s">
        <v>14</v>
      </c>
      <c r="J57" s="28"/>
      <c r="K57" s="25">
        <v>1</v>
      </c>
      <c r="L57" s="26">
        <f t="shared" si="4"/>
        <v>0</v>
      </c>
      <c r="M57" s="49"/>
    </row>
    <row r="58" spans="1:13" ht="15.75">
      <c r="B58" s="27">
        <v>0.27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0.45</v>
      </c>
      <c r="I58" s="25" t="s">
        <v>14</v>
      </c>
      <c r="J58" s="28"/>
      <c r="K58" s="25">
        <v>1</v>
      </c>
      <c r="L58" s="26">
        <f t="shared" si="4"/>
        <v>0</v>
      </c>
      <c r="M58" s="49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9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37"/>
      <c r="K60" s="25"/>
      <c r="L60" s="26"/>
      <c r="M60" s="49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9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9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4">
        <f>G63+L63</f>
        <v>0</v>
      </c>
    </row>
    <row r="65" spans="2:13">
      <c r="M65" s="14"/>
    </row>
    <row r="67" spans="2:13" ht="21">
      <c r="B67" s="116" t="s">
        <v>0</v>
      </c>
      <c r="C67" s="149"/>
      <c r="D67" s="149"/>
      <c r="E67" s="150"/>
    </row>
    <row r="68" spans="2:13" ht="21">
      <c r="B68" s="119" t="s">
        <v>1</v>
      </c>
      <c r="C68" s="120"/>
      <c r="D68" s="120"/>
      <c r="E68" s="121"/>
    </row>
    <row r="69" spans="2:13" ht="21">
      <c r="B69" s="119" t="s">
        <v>37</v>
      </c>
      <c r="C69" s="120"/>
      <c r="D69" s="120"/>
      <c r="E69" s="121"/>
    </row>
    <row r="70" spans="2:13" ht="21">
      <c r="B70" s="136" t="s">
        <v>47</v>
      </c>
      <c r="C70" s="143"/>
      <c r="D70" s="143"/>
      <c r="E70" s="144"/>
    </row>
    <row r="71" spans="2:13" ht="21" hidden="1" customHeight="1">
      <c r="B71" s="99" t="s">
        <v>4</v>
      </c>
      <c r="C71" s="100"/>
      <c r="D71" s="100"/>
      <c r="E71" s="38">
        <v>11</v>
      </c>
    </row>
    <row r="72" spans="2:13" ht="21">
      <c r="B72" s="124" t="s">
        <v>5</v>
      </c>
      <c r="C72" s="125"/>
      <c r="D72" s="125"/>
      <c r="E72" s="38">
        <v>9</v>
      </c>
    </row>
    <row r="73" spans="2:13">
      <c r="B73" s="1"/>
      <c r="E73" s="93" t="s">
        <v>6</v>
      </c>
      <c r="F73" s="94"/>
      <c r="G73" s="94"/>
      <c r="H73" s="109" t="s">
        <v>36</v>
      </c>
      <c r="I73" s="109"/>
      <c r="J73" s="109"/>
      <c r="K73" s="109"/>
      <c r="L73" s="109"/>
      <c r="M73" s="49"/>
    </row>
    <row r="74" spans="2:13">
      <c r="B74" s="2" t="s">
        <v>9</v>
      </c>
      <c r="C74" s="2" t="s">
        <v>40</v>
      </c>
      <c r="D74" s="2" t="s">
        <v>41</v>
      </c>
      <c r="E74" s="10" t="s">
        <v>11</v>
      </c>
      <c r="F74" s="10" t="s">
        <v>12</v>
      </c>
      <c r="G74" s="10" t="s">
        <v>13</v>
      </c>
      <c r="H74" s="2" t="s">
        <v>9</v>
      </c>
      <c r="I74" s="2" t="s">
        <v>40</v>
      </c>
      <c r="J74" s="10" t="s">
        <v>11</v>
      </c>
      <c r="K74" s="10" t="s">
        <v>12</v>
      </c>
      <c r="L74" s="10" t="s">
        <v>13</v>
      </c>
      <c r="M74" s="49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9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9"/>
    </row>
    <row r="77" spans="2:13" ht="15.75">
      <c r="B77" s="1">
        <v>2.25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1.8</v>
      </c>
      <c r="I77" t="s">
        <v>16</v>
      </c>
      <c r="J77" s="13"/>
      <c r="K77">
        <v>1</v>
      </c>
      <c r="L77" s="18">
        <f t="shared" ref="L77:L82" si="7">H77*J77*K77</f>
        <v>0</v>
      </c>
      <c r="M77" s="49"/>
    </row>
    <row r="78" spans="2:13" ht="15.75">
      <c r="B78" s="1">
        <v>1.3499999999999999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1.8</v>
      </c>
      <c r="I78" t="s">
        <v>16</v>
      </c>
      <c r="J78" s="13"/>
      <c r="K78">
        <v>1</v>
      </c>
      <c r="L78" s="18">
        <f t="shared" si="7"/>
        <v>0</v>
      </c>
      <c r="M78" s="49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9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9"/>
    </row>
    <row r="81" spans="1:13" ht="15.75">
      <c r="B81" s="1">
        <v>2.25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2.25</v>
      </c>
      <c r="I81" t="s">
        <v>16</v>
      </c>
      <c r="J81" s="13"/>
      <c r="K81">
        <v>1</v>
      </c>
      <c r="L81" s="18">
        <f t="shared" si="7"/>
        <v>0</v>
      </c>
      <c r="M81" s="49"/>
    </row>
    <row r="82" spans="1:13" ht="15.75">
      <c r="B82" s="1">
        <v>2.6999999999999997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2.6999999999999997</v>
      </c>
      <c r="I82" t="s">
        <v>14</v>
      </c>
      <c r="J82" s="13"/>
      <c r="K82">
        <v>1</v>
      </c>
      <c r="L82" s="18">
        <f t="shared" si="7"/>
        <v>0</v>
      </c>
      <c r="M82" s="49"/>
    </row>
    <row r="83" spans="1:13">
      <c r="B83" s="1"/>
      <c r="E83" s="14"/>
      <c r="G83" s="14"/>
      <c r="H83" s="1"/>
      <c r="J83" s="14"/>
      <c r="L83" s="19"/>
      <c r="M83" s="49"/>
    </row>
    <row r="84" spans="1:13">
      <c r="A84" t="s">
        <v>24</v>
      </c>
      <c r="B84" s="3">
        <v>8.5499999999999989</v>
      </c>
      <c r="C84" s="4" t="s">
        <v>14</v>
      </c>
      <c r="D84" s="4"/>
      <c r="E84" s="4"/>
      <c r="F84" s="4"/>
      <c r="G84" s="15">
        <f>SUM(G75:G83)</f>
        <v>0</v>
      </c>
      <c r="H84" s="3">
        <v>8.5499999999999989</v>
      </c>
      <c r="I84" s="4" t="s">
        <v>14</v>
      </c>
      <c r="J84" s="4"/>
      <c r="K84" s="4"/>
      <c r="L84" s="18">
        <f>SUM(L75:L83)</f>
        <v>0</v>
      </c>
      <c r="M84" s="49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9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9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9"/>
    </row>
    <row r="88" spans="1:13" ht="15.75">
      <c r="B88" s="27">
        <v>0.9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0.45</v>
      </c>
      <c r="I88" s="25" t="s">
        <v>14</v>
      </c>
      <c r="J88" s="28"/>
      <c r="K88" s="25">
        <v>1</v>
      </c>
      <c r="L88" s="26">
        <f t="shared" si="8"/>
        <v>0</v>
      </c>
      <c r="M88" s="49"/>
    </row>
    <row r="89" spans="1:13" ht="15.75">
      <c r="B89" s="27">
        <v>0.9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0.36</v>
      </c>
      <c r="I89" s="25" t="s">
        <v>14</v>
      </c>
      <c r="J89" s="28"/>
      <c r="K89" s="25">
        <v>1</v>
      </c>
      <c r="L89" s="26">
        <f t="shared" si="8"/>
        <v>0</v>
      </c>
      <c r="M89" s="49"/>
    </row>
    <row r="90" spans="1:13" ht="15.75">
      <c r="B90" s="27">
        <v>0.45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0.27</v>
      </c>
      <c r="I90" s="25" t="s">
        <v>14</v>
      </c>
      <c r="J90" s="28"/>
      <c r="K90" s="25">
        <v>1</v>
      </c>
      <c r="L90" s="26">
        <f t="shared" si="8"/>
        <v>0</v>
      </c>
      <c r="M90" s="49"/>
    </row>
    <row r="91" spans="1:13" ht="15.75">
      <c r="B91" s="27">
        <v>0.27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0.27</v>
      </c>
      <c r="I91" s="25" t="s">
        <v>14</v>
      </c>
      <c r="J91" s="28"/>
      <c r="K91" s="25">
        <v>1</v>
      </c>
      <c r="L91" s="26">
        <f t="shared" si="8"/>
        <v>0</v>
      </c>
      <c r="M91" s="49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9"/>
    </row>
    <row r="93" spans="1:13">
      <c r="B93" s="31" t="s">
        <v>33</v>
      </c>
      <c r="C93" s="21"/>
      <c r="D93" s="21" t="s">
        <v>34</v>
      </c>
      <c r="E93" s="37"/>
      <c r="F93" s="25">
        <v>2</v>
      </c>
      <c r="G93" s="30"/>
      <c r="H93" s="25"/>
      <c r="I93" s="25"/>
      <c r="J93" s="37"/>
      <c r="K93" s="25">
        <v>3</v>
      </c>
      <c r="L93" s="26"/>
      <c r="M93" s="49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9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9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4">
        <f>G96+L96</f>
        <v>0</v>
      </c>
    </row>
  </sheetData>
  <sheetProtection sheet="1" objects="1" scenarios="1"/>
  <protectedRanges>
    <protectedRange sqref="E1:E1048576 J1:J1048576" name="Range1"/>
  </protectedRanges>
  <mergeCells count="18">
    <mergeCell ref="B1:E1"/>
    <mergeCell ref="B2:E2"/>
    <mergeCell ref="B3:E3"/>
    <mergeCell ref="B4:E4"/>
    <mergeCell ref="B6:D6"/>
    <mergeCell ref="B70:E70"/>
    <mergeCell ref="B72:D72"/>
    <mergeCell ref="H7:L7"/>
    <mergeCell ref="H73:L73"/>
    <mergeCell ref="H40:L40"/>
    <mergeCell ref="B34:E34"/>
    <mergeCell ref="B35:E35"/>
    <mergeCell ref="B36:E36"/>
    <mergeCell ref="B37:E37"/>
    <mergeCell ref="B39:D39"/>
    <mergeCell ref="B67:E67"/>
    <mergeCell ref="B68:E68"/>
    <mergeCell ref="B69:E69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853DB0-10EF-4254-99A5-A8E0873BBD4E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0C9F9CC1-96A7-4CBD-A86F-94529D23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Geordae Seymour</cp:lastModifiedBy>
  <cp:revision/>
  <dcterms:created xsi:type="dcterms:W3CDTF">2024-11-04T19:03:27Z</dcterms:created>
  <dcterms:modified xsi:type="dcterms:W3CDTF">2024-11-29T23:17:03Z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