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Central\"/>
    </mc:Choice>
  </mc:AlternateContent>
  <xr:revisionPtr revIDLastSave="485" documentId="11_1E5B4A1EB5E0CB09FA699C71F95C646D9FE22098" xr6:coauthVersionLast="47" xr6:coauthVersionMax="47" xr10:uidLastSave="{B13304D0-A19F-46DE-BD24-D99F40D81289}"/>
  <bookViews>
    <workbookView xWindow="0" yWindow="0" windowWidth="19200" windowHeight="8130" activeTab="1" xr2:uid="{00000000-000D-0000-FFFF-FFFF00000000}"/>
  </bookViews>
  <sheets>
    <sheet name="MAYPEN 110" sheetId="17" r:id="rId1"/>
    <sheet name="MAYPEN 210" sheetId="28" r:id="rId2"/>
    <sheet name="MONYMUSK 210" sheetId="29" r:id="rId3"/>
    <sheet name="MONYMUSK 310" sheetId="30" r:id="rId4"/>
    <sheet name="MONYMUSK 410" sheetId="31" r:id="rId5"/>
    <sheet name="PARNASSUS 210" sheetId="32" r:id="rId6"/>
    <sheet name="PARNASSUS 310" sheetId="33" r:id="rId7"/>
    <sheet name="Transport " sheetId="34" r:id="rId8"/>
    <sheet name="TotalCost" sheetId="3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4" i="33" l="1"/>
  <c r="G94" i="33"/>
  <c r="L61" i="33"/>
  <c r="G61" i="33"/>
  <c r="G28" i="33"/>
  <c r="L94" i="32"/>
  <c r="G94" i="32"/>
  <c r="L61" i="32"/>
  <c r="G61" i="32"/>
  <c r="G28" i="32"/>
  <c r="L94" i="31"/>
  <c r="G94" i="31"/>
  <c r="L61" i="31"/>
  <c r="G61" i="31"/>
  <c r="G28" i="31"/>
  <c r="L94" i="30"/>
  <c r="G94" i="30"/>
  <c r="L61" i="30"/>
  <c r="G61" i="30"/>
  <c r="G28" i="30"/>
  <c r="L94" i="29"/>
  <c r="G94" i="29"/>
  <c r="L61" i="29"/>
  <c r="G61" i="29"/>
  <c r="G28" i="29"/>
  <c r="L94" i="28"/>
  <c r="G94" i="28"/>
  <c r="L61" i="28"/>
  <c r="G61" i="28"/>
  <c r="G28" i="28"/>
  <c r="G28" i="17"/>
  <c r="L94" i="17"/>
  <c r="G94" i="17"/>
  <c r="L61" i="17"/>
  <c r="G61" i="17"/>
  <c r="G26" i="17"/>
  <c r="G65" i="34"/>
  <c r="G62" i="34"/>
  <c r="G59" i="34"/>
  <c r="G57" i="34"/>
  <c r="G54" i="34"/>
  <c r="G73" i="34" s="1"/>
  <c r="G40" i="34"/>
  <c r="G37" i="34"/>
  <c r="G34" i="34"/>
  <c r="G32" i="34"/>
  <c r="G29" i="34"/>
  <c r="G48" i="34" s="1"/>
  <c r="G15" i="34"/>
  <c r="G12" i="34"/>
  <c r="G9" i="34"/>
  <c r="G7" i="34"/>
  <c r="G4" i="34"/>
  <c r="G23" i="34" s="1"/>
  <c r="L87" i="33"/>
  <c r="G87" i="33"/>
  <c r="L54" i="33"/>
  <c r="G54" i="33"/>
  <c r="G21" i="33"/>
  <c r="L87" i="32"/>
  <c r="G87" i="32"/>
  <c r="L54" i="32"/>
  <c r="G54" i="32"/>
  <c r="G21" i="32"/>
  <c r="L87" i="31"/>
  <c r="G87" i="31"/>
  <c r="L54" i="31"/>
  <c r="G54" i="31"/>
  <c r="G21" i="31"/>
  <c r="L87" i="30"/>
  <c r="G87" i="30"/>
  <c r="L54" i="30"/>
  <c r="G54" i="30"/>
  <c r="G21" i="30"/>
  <c r="L87" i="29"/>
  <c r="G87" i="29"/>
  <c r="L54" i="29"/>
  <c r="G54" i="29"/>
  <c r="G21" i="29"/>
  <c r="L87" i="28"/>
  <c r="G87" i="28"/>
  <c r="L54" i="28"/>
  <c r="G54" i="28"/>
  <c r="G21" i="28"/>
  <c r="G82" i="17"/>
  <c r="G81" i="17"/>
  <c r="G80" i="17"/>
  <c r="G79" i="17"/>
  <c r="G78" i="17"/>
  <c r="G77" i="17"/>
  <c r="G76" i="17"/>
  <c r="G75" i="17"/>
  <c r="G49" i="17"/>
  <c r="G48" i="17"/>
  <c r="G47" i="17"/>
  <c r="G46" i="17"/>
  <c r="G45" i="17"/>
  <c r="G44" i="17"/>
  <c r="G43" i="17"/>
  <c r="G42" i="17"/>
  <c r="G16" i="17"/>
  <c r="G15" i="17"/>
  <c r="G14" i="17"/>
  <c r="G13" i="17"/>
  <c r="G12" i="17"/>
  <c r="G11" i="17"/>
  <c r="G10" i="17"/>
  <c r="G9" i="17"/>
  <c r="G25" i="33" l="1"/>
  <c r="G24" i="33"/>
  <c r="G23" i="33"/>
  <c r="G22" i="33"/>
  <c r="G20" i="33"/>
  <c r="G16" i="33"/>
  <c r="G15" i="33"/>
  <c r="G14" i="33"/>
  <c r="G13" i="33"/>
  <c r="G12" i="33"/>
  <c r="G11" i="33"/>
  <c r="G10" i="33"/>
  <c r="L58" i="33"/>
  <c r="G58" i="33"/>
  <c r="L57" i="33"/>
  <c r="G57" i="33"/>
  <c r="L56" i="33"/>
  <c r="G56" i="33"/>
  <c r="L55" i="33"/>
  <c r="G55" i="33"/>
  <c r="L53" i="33"/>
  <c r="G53" i="33"/>
  <c r="L49" i="33"/>
  <c r="G49" i="33"/>
  <c r="L48" i="33"/>
  <c r="G48" i="33"/>
  <c r="L47" i="33"/>
  <c r="G47" i="33"/>
  <c r="L46" i="33"/>
  <c r="G46" i="33"/>
  <c r="L45" i="33"/>
  <c r="G45" i="33"/>
  <c r="L44" i="33"/>
  <c r="G44" i="33"/>
  <c r="L43" i="33"/>
  <c r="G43" i="33"/>
  <c r="L91" i="33"/>
  <c r="G91" i="33"/>
  <c r="L90" i="33"/>
  <c r="G90" i="33"/>
  <c r="L89" i="33"/>
  <c r="G89" i="33"/>
  <c r="L88" i="33"/>
  <c r="G88" i="33"/>
  <c r="L86" i="33"/>
  <c r="G86" i="33"/>
  <c r="L82" i="33"/>
  <c r="G82" i="33"/>
  <c r="L81" i="33"/>
  <c r="G81" i="33"/>
  <c r="L80" i="33"/>
  <c r="G80" i="33"/>
  <c r="L79" i="33"/>
  <c r="G79" i="33"/>
  <c r="L78" i="33"/>
  <c r="G78" i="33"/>
  <c r="L77" i="33"/>
  <c r="G77" i="33"/>
  <c r="L76" i="33"/>
  <c r="G76" i="33"/>
  <c r="G25" i="32"/>
  <c r="G24" i="32"/>
  <c r="G23" i="32"/>
  <c r="G22" i="32"/>
  <c r="G20" i="32"/>
  <c r="G16" i="32"/>
  <c r="G15" i="32"/>
  <c r="G14" i="32"/>
  <c r="G13" i="32"/>
  <c r="G12" i="32"/>
  <c r="G11" i="32"/>
  <c r="G10" i="32"/>
  <c r="L58" i="32"/>
  <c r="G58" i="32"/>
  <c r="L57" i="32"/>
  <c r="G57" i="32"/>
  <c r="L56" i="32"/>
  <c r="G56" i="32"/>
  <c r="L55" i="32"/>
  <c r="G55" i="32"/>
  <c r="L53" i="32"/>
  <c r="G53" i="32"/>
  <c r="L49" i="32"/>
  <c r="G49" i="32"/>
  <c r="L48" i="32"/>
  <c r="G48" i="32"/>
  <c r="L47" i="32"/>
  <c r="G47" i="32"/>
  <c r="L46" i="32"/>
  <c r="G46" i="32"/>
  <c r="L45" i="32"/>
  <c r="G45" i="32"/>
  <c r="L44" i="32"/>
  <c r="G44" i="32"/>
  <c r="L43" i="32"/>
  <c r="G43" i="32"/>
  <c r="L91" i="32"/>
  <c r="G91" i="32"/>
  <c r="L90" i="32"/>
  <c r="G90" i="32"/>
  <c r="L89" i="32"/>
  <c r="G89" i="32"/>
  <c r="L88" i="32"/>
  <c r="G88" i="32"/>
  <c r="L86" i="32"/>
  <c r="G86" i="32"/>
  <c r="L82" i="32"/>
  <c r="G82" i="32"/>
  <c r="L81" i="32"/>
  <c r="G81" i="32"/>
  <c r="L80" i="32"/>
  <c r="G80" i="32"/>
  <c r="L79" i="32"/>
  <c r="G79" i="32"/>
  <c r="L78" i="32"/>
  <c r="G78" i="32"/>
  <c r="L77" i="32"/>
  <c r="G77" i="32"/>
  <c r="L76" i="32"/>
  <c r="G76" i="32"/>
  <c r="G25" i="31"/>
  <c r="G24" i="31"/>
  <c r="G23" i="31"/>
  <c r="G22" i="31"/>
  <c r="G20" i="31"/>
  <c r="G16" i="31"/>
  <c r="G15" i="31"/>
  <c r="G14" i="31"/>
  <c r="G13" i="31"/>
  <c r="G12" i="31"/>
  <c r="G11" i="31"/>
  <c r="G10" i="31"/>
  <c r="L58" i="31"/>
  <c r="G58" i="31"/>
  <c r="L57" i="31"/>
  <c r="G57" i="31"/>
  <c r="L56" i="31"/>
  <c r="G56" i="31"/>
  <c r="L55" i="31"/>
  <c r="G55" i="31"/>
  <c r="L53" i="31"/>
  <c r="G53" i="31"/>
  <c r="L49" i="31"/>
  <c r="G49" i="31"/>
  <c r="L48" i="31"/>
  <c r="G48" i="31"/>
  <c r="L47" i="31"/>
  <c r="G47" i="31"/>
  <c r="L46" i="31"/>
  <c r="G46" i="31"/>
  <c r="L45" i="31"/>
  <c r="G45" i="31"/>
  <c r="L44" i="31"/>
  <c r="G44" i="31"/>
  <c r="L43" i="31"/>
  <c r="G43" i="31"/>
  <c r="L91" i="31"/>
  <c r="G91" i="31"/>
  <c r="L90" i="31"/>
  <c r="G90" i="31"/>
  <c r="L89" i="31"/>
  <c r="G89" i="31"/>
  <c r="L88" i="31"/>
  <c r="G88" i="31"/>
  <c r="L86" i="31"/>
  <c r="G86" i="31"/>
  <c r="L82" i="31"/>
  <c r="G82" i="31"/>
  <c r="L81" i="31"/>
  <c r="G81" i="31"/>
  <c r="L80" i="31"/>
  <c r="G80" i="31"/>
  <c r="L79" i="31"/>
  <c r="G79" i="31"/>
  <c r="L78" i="31"/>
  <c r="G78" i="31"/>
  <c r="L77" i="31"/>
  <c r="G77" i="31"/>
  <c r="L76" i="31"/>
  <c r="G76" i="31"/>
  <c r="G25" i="30"/>
  <c r="G24" i="30"/>
  <c r="G23" i="30"/>
  <c r="G22" i="30"/>
  <c r="G20" i="30"/>
  <c r="G16" i="30"/>
  <c r="G15" i="30"/>
  <c r="G14" i="30"/>
  <c r="G13" i="30"/>
  <c r="G12" i="30"/>
  <c r="G11" i="30"/>
  <c r="G10" i="30"/>
  <c r="L58" i="30"/>
  <c r="G58" i="30"/>
  <c r="L57" i="30"/>
  <c r="G57" i="30"/>
  <c r="L56" i="30"/>
  <c r="G56" i="30"/>
  <c r="L55" i="30"/>
  <c r="G55" i="30"/>
  <c r="L53" i="30"/>
  <c r="G53" i="30"/>
  <c r="L49" i="30"/>
  <c r="G49" i="30"/>
  <c r="L48" i="30"/>
  <c r="G48" i="30"/>
  <c r="L47" i="30"/>
  <c r="G47" i="30"/>
  <c r="L46" i="30"/>
  <c r="G46" i="30"/>
  <c r="L45" i="30"/>
  <c r="G45" i="30"/>
  <c r="L44" i="30"/>
  <c r="G44" i="30"/>
  <c r="L43" i="30"/>
  <c r="G43" i="30"/>
  <c r="L91" i="30"/>
  <c r="G91" i="30"/>
  <c r="L90" i="30"/>
  <c r="G90" i="30"/>
  <c r="L89" i="30"/>
  <c r="G89" i="30"/>
  <c r="L88" i="30"/>
  <c r="G88" i="30"/>
  <c r="L86" i="30"/>
  <c r="G86" i="30"/>
  <c r="L82" i="30"/>
  <c r="G82" i="30"/>
  <c r="L81" i="30"/>
  <c r="G81" i="30"/>
  <c r="L80" i="30"/>
  <c r="G80" i="30"/>
  <c r="L79" i="30"/>
  <c r="G79" i="30"/>
  <c r="L78" i="30"/>
  <c r="G78" i="30"/>
  <c r="L77" i="30"/>
  <c r="G77" i="30"/>
  <c r="L76" i="30"/>
  <c r="G76" i="30"/>
  <c r="G25" i="29"/>
  <c r="G24" i="29"/>
  <c r="G23" i="29"/>
  <c r="G22" i="29"/>
  <c r="G20" i="29"/>
  <c r="G16" i="29"/>
  <c r="G15" i="29"/>
  <c r="G14" i="29"/>
  <c r="G13" i="29"/>
  <c r="G12" i="29"/>
  <c r="G11" i="29"/>
  <c r="G10" i="29"/>
  <c r="L58" i="29"/>
  <c r="G58" i="29"/>
  <c r="L57" i="29"/>
  <c r="G57" i="29"/>
  <c r="L56" i="29"/>
  <c r="G56" i="29"/>
  <c r="L55" i="29"/>
  <c r="G55" i="29"/>
  <c r="L53" i="29"/>
  <c r="G53" i="29"/>
  <c r="L49" i="29"/>
  <c r="G49" i="29"/>
  <c r="L48" i="29"/>
  <c r="G48" i="29"/>
  <c r="L47" i="29"/>
  <c r="G47" i="29"/>
  <c r="L46" i="29"/>
  <c r="G46" i="29"/>
  <c r="L45" i="29"/>
  <c r="G45" i="29"/>
  <c r="L44" i="29"/>
  <c r="G44" i="29"/>
  <c r="L43" i="29"/>
  <c r="G43" i="29"/>
  <c r="L91" i="29"/>
  <c r="G91" i="29"/>
  <c r="L90" i="29"/>
  <c r="G90" i="29"/>
  <c r="L89" i="29"/>
  <c r="G89" i="29"/>
  <c r="L88" i="29"/>
  <c r="G88" i="29"/>
  <c r="L86" i="29"/>
  <c r="G86" i="29"/>
  <c r="L82" i="29"/>
  <c r="G82" i="29"/>
  <c r="L81" i="29"/>
  <c r="G81" i="29"/>
  <c r="L80" i="29"/>
  <c r="G80" i="29"/>
  <c r="L79" i="29"/>
  <c r="G79" i="29"/>
  <c r="L78" i="29"/>
  <c r="G78" i="29"/>
  <c r="L77" i="29"/>
  <c r="G77" i="29"/>
  <c r="L76" i="29"/>
  <c r="G76" i="29"/>
  <c r="G25" i="28"/>
  <c r="G24" i="28"/>
  <c r="G23" i="28"/>
  <c r="G22" i="28"/>
  <c r="G20" i="28"/>
  <c r="G16" i="28"/>
  <c r="G15" i="28"/>
  <c r="G14" i="28"/>
  <c r="G13" i="28"/>
  <c r="G12" i="28"/>
  <c r="G11" i="28"/>
  <c r="G10" i="28"/>
  <c r="L58" i="28"/>
  <c r="G58" i="28"/>
  <c r="L57" i="28"/>
  <c r="G57" i="28"/>
  <c r="L56" i="28"/>
  <c r="G56" i="28"/>
  <c r="L55" i="28"/>
  <c r="G55" i="28"/>
  <c r="L53" i="28"/>
  <c r="G53" i="28"/>
  <c r="L49" i="28"/>
  <c r="G49" i="28"/>
  <c r="L48" i="28"/>
  <c r="G48" i="28"/>
  <c r="L47" i="28"/>
  <c r="G47" i="28"/>
  <c r="L46" i="28"/>
  <c r="G46" i="28"/>
  <c r="L45" i="28"/>
  <c r="G45" i="28"/>
  <c r="L44" i="28"/>
  <c r="G44" i="28"/>
  <c r="L43" i="28"/>
  <c r="G43" i="28"/>
  <c r="L91" i="28"/>
  <c r="G91" i="28"/>
  <c r="L90" i="28"/>
  <c r="G90" i="28"/>
  <c r="L89" i="28"/>
  <c r="G89" i="28"/>
  <c r="L88" i="28"/>
  <c r="G88" i="28"/>
  <c r="L86" i="28"/>
  <c r="G86" i="28"/>
  <c r="L82" i="28"/>
  <c r="G82" i="28"/>
  <c r="L81" i="28"/>
  <c r="G81" i="28"/>
  <c r="L80" i="28"/>
  <c r="G80" i="28"/>
  <c r="L79" i="28"/>
  <c r="G79" i="28"/>
  <c r="L78" i="28"/>
  <c r="G78" i="28"/>
  <c r="L77" i="28"/>
  <c r="G77" i="28"/>
  <c r="L76" i="28"/>
  <c r="G76" i="28"/>
  <c r="L87" i="17"/>
  <c r="G87" i="17"/>
  <c r="L89" i="17"/>
  <c r="L54" i="17"/>
  <c r="G54" i="17"/>
  <c r="G25" i="17"/>
  <c r="G24" i="17"/>
  <c r="G23" i="17"/>
  <c r="G22" i="17"/>
  <c r="G21" i="17"/>
  <c r="G20" i="17"/>
  <c r="G75" i="33" l="1"/>
  <c r="G84" i="33" s="1"/>
  <c r="G96" i="33" s="1"/>
  <c r="L75" i="33"/>
  <c r="L84" i="33" s="1"/>
  <c r="L96" i="33"/>
  <c r="G42" i="33"/>
  <c r="G51" i="33" s="1"/>
  <c r="G63" i="33" s="1"/>
  <c r="L42" i="33"/>
  <c r="L51" i="33" s="1"/>
  <c r="L63" i="33"/>
  <c r="G9" i="33"/>
  <c r="G18" i="33" s="1"/>
  <c r="G30" i="33" s="1"/>
  <c r="G75" i="32"/>
  <c r="G84" i="32" s="1"/>
  <c r="G96" i="32" s="1"/>
  <c r="L75" i="32"/>
  <c r="L84" i="32" s="1"/>
  <c r="L96" i="32"/>
  <c r="G42" i="32"/>
  <c r="G51" i="32" s="1"/>
  <c r="G63" i="32" s="1"/>
  <c r="L42" i="32"/>
  <c r="L51" i="32" s="1"/>
  <c r="L63" i="32"/>
  <c r="G9" i="32"/>
  <c r="G18" i="32" s="1"/>
  <c r="G30" i="32" s="1"/>
  <c r="G75" i="31"/>
  <c r="G84" i="31" s="1"/>
  <c r="G96" i="31" s="1"/>
  <c r="L75" i="31"/>
  <c r="L84" i="31" s="1"/>
  <c r="L96" i="31"/>
  <c r="G42" i="31"/>
  <c r="G51" i="31" s="1"/>
  <c r="G63" i="31" s="1"/>
  <c r="L42" i="31"/>
  <c r="L51" i="31" s="1"/>
  <c r="L63" i="31"/>
  <c r="G9" i="31"/>
  <c r="G18" i="31" s="1"/>
  <c r="G30" i="31" s="1"/>
  <c r="G75" i="30"/>
  <c r="G84" i="30" s="1"/>
  <c r="G96" i="30" s="1"/>
  <c r="L75" i="30"/>
  <c r="L84" i="30" s="1"/>
  <c r="L96" i="30"/>
  <c r="G42" i="30"/>
  <c r="G51" i="30" s="1"/>
  <c r="G63" i="30" s="1"/>
  <c r="L42" i="30"/>
  <c r="L51" i="30" s="1"/>
  <c r="L63" i="30"/>
  <c r="G9" i="30"/>
  <c r="G18" i="30" s="1"/>
  <c r="G30" i="30" s="1"/>
  <c r="G75" i="29"/>
  <c r="G84" i="29" s="1"/>
  <c r="G96" i="29" s="1"/>
  <c r="L75" i="29"/>
  <c r="L84" i="29" s="1"/>
  <c r="L96" i="29"/>
  <c r="G42" i="29"/>
  <c r="G51" i="29" s="1"/>
  <c r="G63" i="29" s="1"/>
  <c r="L42" i="29"/>
  <c r="L51" i="29" s="1"/>
  <c r="L63" i="29"/>
  <c r="G9" i="29"/>
  <c r="G18" i="29" s="1"/>
  <c r="G30" i="29" s="1"/>
  <c r="G75" i="28"/>
  <c r="G84" i="28" s="1"/>
  <c r="G96" i="28" s="1"/>
  <c r="L75" i="28"/>
  <c r="L84" i="28" s="1"/>
  <c r="L96" i="28"/>
  <c r="G42" i="28"/>
  <c r="G51" i="28" s="1"/>
  <c r="G63" i="28" s="1"/>
  <c r="L42" i="28"/>
  <c r="L51" i="28" s="1"/>
  <c r="L63" i="28"/>
  <c r="G9" i="28"/>
  <c r="G18" i="28" s="1"/>
  <c r="G30" i="28" s="1"/>
  <c r="L57" i="17"/>
  <c r="G55" i="17"/>
  <c r="L49" i="17"/>
  <c r="L47" i="17"/>
  <c r="L46" i="17"/>
  <c r="L78" i="17"/>
  <c r="L81" i="17"/>
  <c r="G91" i="17"/>
  <c r="L91" i="17"/>
  <c r="L82" i="17"/>
  <c r="L76" i="17"/>
  <c r="L86" i="17"/>
  <c r="L77" i="17"/>
  <c r="G88" i="17"/>
  <c r="L88" i="17"/>
  <c r="L79" i="17"/>
  <c r="G89" i="17"/>
  <c r="G90" i="17"/>
  <c r="L80" i="17"/>
  <c r="L90" i="17"/>
  <c r="G56" i="17"/>
  <c r="L43" i="17"/>
  <c r="L58" i="17"/>
  <c r="L55" i="17"/>
  <c r="G58" i="17"/>
  <c r="L44" i="17"/>
  <c r="G18" i="17"/>
  <c r="L75" i="17"/>
  <c r="L84" i="17" s="1"/>
  <c r="G53" i="17"/>
  <c r="L56" i="17"/>
  <c r="L45" i="17"/>
  <c r="L48" i="17"/>
  <c r="L53" i="17"/>
  <c r="G57" i="17"/>
  <c r="G86" i="17"/>
  <c r="M30" i="33" l="1"/>
  <c r="M63" i="33"/>
  <c r="M96" i="33"/>
  <c r="M30" i="32"/>
  <c r="M63" i="32"/>
  <c r="M96" i="32"/>
  <c r="M30" i="31"/>
  <c r="M63" i="31"/>
  <c r="M96" i="31"/>
  <c r="M30" i="30"/>
  <c r="M63" i="30"/>
  <c r="M96" i="30"/>
  <c r="M30" i="29"/>
  <c r="M63" i="29"/>
  <c r="M96" i="29"/>
  <c r="M30" i="28"/>
  <c r="M63" i="28"/>
  <c r="M96" i="28"/>
  <c r="G51" i="17"/>
  <c r="G63" i="17" s="1"/>
  <c r="G84" i="17"/>
  <c r="L96" i="17"/>
  <c r="L42" i="17"/>
  <c r="L51" i="17" s="1"/>
  <c r="G30" i="17"/>
  <c r="M30" i="17" s="1"/>
  <c r="D4" i="35" s="1"/>
  <c r="G96" i="17" l="1"/>
  <c r="M96" i="17" s="1"/>
  <c r="D6" i="35" s="1"/>
  <c r="L63" i="17"/>
  <c r="M63" i="17" s="1"/>
  <c r="D5" i="35" s="1"/>
  <c r="D7" i="35" s="1"/>
</calcChain>
</file>

<file path=xl/sharedStrings.xml><?xml version="1.0" encoding="utf-8"?>
<sst xmlns="http://schemas.openxmlformats.org/spreadsheetml/2006/main" count="1416" uniqueCount="77">
  <si>
    <t>REGION CENTRAL WORK PACKAGE 1</t>
  </si>
  <si>
    <t>PARISH : CLARENDON</t>
  </si>
  <si>
    <t>YEAR: 2025</t>
  </si>
  <si>
    <t>FEEDER: MAYPEN 110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</si>
  <si>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</si>
  <si>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</si>
  <si>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</si>
  <si>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</si>
  <si>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</si>
  <si>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</si>
  <si>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</si>
  <si>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</si>
  <si>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</si>
  <si>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</si>
  <si>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</si>
  <si>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</si>
  <si>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</si>
  <si>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</si>
  <si>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</si>
  <si>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</si>
  <si>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</si>
  <si>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</si>
  <si>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</si>
  <si>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</si>
  <si>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</si>
  <si>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</si>
  <si>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</si>
  <si>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</si>
  <si>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</si>
  <si>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</si>
  <si>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</si>
  <si>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</si>
  <si>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</si>
  <si>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</si>
  <si>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</si>
  <si>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</si>
  <si>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</si>
  <si>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</si>
  <si>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MAYPEN 210</t>
  </si>
  <si>
    <t>FEEDER: MONYMUSK 210</t>
  </si>
  <si>
    <t>FEEDER: MONYMUSK 310</t>
  </si>
  <si>
    <t>FEEDER: MONYMUSK 410</t>
  </si>
  <si>
    <t>FEEDER: PARNASSUS 210</t>
  </si>
  <si>
    <t>FEEDER: PARNASSUS 310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</si>
  <si>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</si>
  <si>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</si>
  <si>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</si>
  <si>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</si>
  <si>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</si>
  <si>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</si>
  <si>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</si>
  <si>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</si>
  <si>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</si>
  <si>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</si>
  <si>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</si>
  <si>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</si>
  <si>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</si>
  <si>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</si>
  <si>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</si>
  <si>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</si>
  <si>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</si>
  <si>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</si>
  <si>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</si>
  <si>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</si>
  <si>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</si>
  <si>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 (To be paid per parish per month)</t>
  </si>
  <si>
    <t>TRANSPORTATION AND PERSONNEL Year 3 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</si>
  <si>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</si>
  <si>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</si>
  <si>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</si>
  <si>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</si>
  <si>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</si>
  <si>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Central</t>
  </si>
  <si>
    <t>Clarendon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</si>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</sst>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7" fillId="0" borderId="2" xfId="0" applyFont="1" applyBorder="1"/>
    <xf numFmtId="0" fontId="2" fillId="8" borderId="17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166" fontId="0" fillId="0" borderId="0" xfId="0" applyNumberFormat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0" fontId="15" fillId="11" borderId="26" xfId="0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12" fillId="0" borderId="10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2" xfId="1" applyNumberFormat="1" applyFont="1" applyFill="1" applyBorder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6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7" fillId="6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165" fontId="9" fillId="0" borderId="2" xfId="0" applyNumberFormat="1" applyFont="1" applyBorder="1" applyAlignment="1">
      <alignment horizontal="center"/>
    </xf>
    <xf numFmtId="0" fontId="17" fillId="0" borderId="20" xfId="0" applyFont="1" applyBorder="1"/>
    <xf numFmtId="165" fontId="17" fillId="0" borderId="31" xfId="0" applyNumberFormat="1" applyFont="1" applyBorder="1"/>
    <xf numFmtId="0" fontId="0" fillId="3" borderId="26" xfId="0" applyFill="1" applyBorder="1"/>
    <xf numFmtId="0" fontId="0" fillId="3" borderId="0" xfId="0" applyFill="1" applyAlignment="1">
      <alignment horizontal="center"/>
    </xf>
    <xf numFmtId="0" fontId="0" fillId="3" borderId="32" xfId="0" applyFill="1" applyBorder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0" fillId="2" borderId="33" xfId="0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0" fillId="12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opLeftCell="A16" zoomScale="99" workbookViewId="0">
      <selection activeCell="G27" sqref="G27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02" t="s">
        <v>3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411</v>
      </c>
    </row>
    <row r="6" spans="2:13" ht="21.6" customHeight="1">
      <c r="B6" s="107" t="s">
        <v>5</v>
      </c>
      <c r="C6" s="108"/>
      <c r="D6" s="108"/>
      <c r="E6" s="9">
        <v>334</v>
      </c>
    </row>
    <row r="7" spans="2:13">
      <c r="B7" s="1"/>
      <c r="E7" s="84" t="s">
        <v>6</v>
      </c>
      <c r="F7" s="85"/>
      <c r="G7" s="109"/>
      <c r="H7" s="77"/>
      <c r="I7" s="77"/>
      <c r="J7" s="77"/>
      <c r="K7" s="77"/>
      <c r="L7" s="77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7"/>
    </row>
    <row r="9" spans="2:13" ht="15.75">
      <c r="B9" s="1">
        <v>33.4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50.1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50.1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16.7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16.7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100.2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50.1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16.7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4"/>
      <c r="G17" s="14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334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83.5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50.1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50.1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33.4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16.7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>
        <f>E26*F26</f>
        <v>0</v>
      </c>
      <c r="H26" s="66"/>
      <c r="I26" s="66"/>
      <c r="J26" s="70"/>
      <c r="K26" s="66"/>
      <c r="L26" s="68"/>
      <c r="M26" s="47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61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3" spans="2:13" thickBot="1"/>
    <row r="34" spans="2:13" ht="21">
      <c r="B34" s="110" t="s">
        <v>0</v>
      </c>
      <c r="C34" s="111"/>
      <c r="D34" s="111"/>
      <c r="E34" s="112"/>
    </row>
    <row r="35" spans="2:13" ht="21">
      <c r="B35" s="96" t="s">
        <v>1</v>
      </c>
      <c r="C35" s="97"/>
      <c r="D35" s="97"/>
      <c r="E35" s="98"/>
    </row>
    <row r="36" spans="2:13" ht="21">
      <c r="B36" s="96" t="s">
        <v>35</v>
      </c>
      <c r="C36" s="97"/>
      <c r="D36" s="97"/>
      <c r="E36" s="98"/>
    </row>
    <row r="37" spans="2:13" ht="21">
      <c r="B37" s="96" t="s">
        <v>3</v>
      </c>
      <c r="C37" s="97"/>
      <c r="D37" s="97"/>
      <c r="E37" s="98"/>
    </row>
    <row r="38" spans="2:13" ht="21" hidden="1">
      <c r="B38" s="80" t="s">
        <v>4</v>
      </c>
      <c r="C38" s="81"/>
      <c r="D38" s="81"/>
      <c r="E38" s="34">
        <v>411</v>
      </c>
    </row>
    <row r="39" spans="2:13" ht="21">
      <c r="B39" s="82" t="s">
        <v>5</v>
      </c>
      <c r="C39" s="83"/>
      <c r="D39" s="83"/>
      <c r="E39" s="34">
        <v>334</v>
      </c>
    </row>
    <row r="40" spans="2:13">
      <c r="B40" s="1"/>
      <c r="E40" s="84" t="s">
        <v>6</v>
      </c>
      <c r="F40" s="85"/>
      <c r="G40" s="85"/>
      <c r="H40" s="78" t="s">
        <v>36</v>
      </c>
      <c r="I40" s="78"/>
      <c r="J40" s="78"/>
      <c r="K40" s="78"/>
      <c r="L40" s="79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66.8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66.8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83.5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100.2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83.5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66.8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100.2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100.2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334</v>
      </c>
      <c r="C51" s="4" t="s">
        <v>14</v>
      </c>
      <c r="D51" s="4"/>
      <c r="E51" s="4"/>
      <c r="F51" s="4"/>
      <c r="G51" s="15">
        <f>SUM(G42:G50)</f>
        <v>0</v>
      </c>
      <c r="H51" s="3">
        <v>334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83.5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83.5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12.525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50.1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12.525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50.1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8.35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33.4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8.35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16.7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4" spans="1:13" thickTop="1"/>
    <row r="65" spans="2:13">
      <c r="M65" s="14"/>
    </row>
    <row r="66" spans="2:13" thickBot="1"/>
    <row r="67" spans="2:13" ht="21">
      <c r="B67" s="86" t="s">
        <v>0</v>
      </c>
      <c r="C67" s="87"/>
      <c r="D67" s="87"/>
      <c r="E67" s="88"/>
    </row>
    <row r="68" spans="2:13" ht="21">
      <c r="B68" s="89" t="s">
        <v>1</v>
      </c>
      <c r="C68" s="90"/>
      <c r="D68" s="90"/>
      <c r="E68" s="91"/>
    </row>
    <row r="69" spans="2:13" ht="21">
      <c r="B69" s="89" t="s">
        <v>37</v>
      </c>
      <c r="C69" s="90"/>
      <c r="D69" s="90"/>
      <c r="E69" s="91"/>
    </row>
    <row r="70" spans="2:13" ht="21">
      <c r="B70" s="89" t="s">
        <v>3</v>
      </c>
      <c r="C70" s="90"/>
      <c r="D70" s="90"/>
      <c r="E70" s="91"/>
    </row>
    <row r="71" spans="2:13" ht="21" hidden="1">
      <c r="B71" s="92" t="s">
        <v>4</v>
      </c>
      <c r="C71" s="93"/>
      <c r="D71" s="93"/>
      <c r="E71" s="37">
        <v>411</v>
      </c>
    </row>
    <row r="72" spans="2:13" ht="21">
      <c r="B72" s="94" t="s">
        <v>5</v>
      </c>
      <c r="C72" s="95"/>
      <c r="D72" s="95"/>
      <c r="E72" s="37">
        <v>334</v>
      </c>
    </row>
    <row r="73" spans="2:13">
      <c r="B73" s="1"/>
      <c r="E73" s="84" t="s">
        <v>6</v>
      </c>
      <c r="F73" s="85"/>
      <c r="G73" s="85"/>
      <c r="H73" s="78" t="s">
        <v>36</v>
      </c>
      <c r="I73" s="78"/>
      <c r="J73" s="78"/>
      <c r="K73" s="78"/>
      <c r="L73" s="79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66.8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66.8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100.2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100.2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66.8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66.8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100.2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100.2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334</v>
      </c>
      <c r="C84" s="4" t="s">
        <v>14</v>
      </c>
      <c r="D84" s="4"/>
      <c r="E84" s="4"/>
      <c r="F84" s="4"/>
      <c r="G84" s="15">
        <f>SUM(G75:G83)</f>
        <v>0</v>
      </c>
      <c r="H84" s="3">
        <v>334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83.5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83.5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25.05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13.36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25.05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13.36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16.7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10.02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10.02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10.02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 thickBot="1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7" spans="13:13" thickTop="1"/>
    <row r="99" spans="13:13">
      <c r="M99" s="45"/>
    </row>
  </sheetData>
  <sheetProtection sheet="1" objects="1" scenarios="1"/>
  <protectedRanges>
    <protectedRange sqref="E1:E1048576 J1:J1048576" name="Range1"/>
  </protectedRanges>
  <mergeCells count="23">
    <mergeCell ref="B37:E37"/>
    <mergeCell ref="B1:E1"/>
    <mergeCell ref="B2:E2"/>
    <mergeCell ref="B3:E3"/>
    <mergeCell ref="B4:E4"/>
    <mergeCell ref="B5:D5"/>
    <mergeCell ref="B6:D6"/>
    <mergeCell ref="E7:G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52E2-1F6D-4359-AE13-209E5CF96C0B}">
  <dimension ref="A1:M99"/>
  <sheetViews>
    <sheetView tabSelected="1" topLeftCell="A72" zoomScale="99" workbookViewId="0">
      <selection activeCell="B69" sqref="B69:E69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8" t="s">
        <v>38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65</v>
      </c>
    </row>
    <row r="6" spans="2:13" ht="21.6" customHeight="1">
      <c r="B6" s="107" t="s">
        <v>5</v>
      </c>
      <c r="C6" s="108"/>
      <c r="D6" s="108"/>
      <c r="E6" s="9">
        <v>64</v>
      </c>
    </row>
    <row r="7" spans="2:13">
      <c r="B7" s="1"/>
      <c r="E7" s="84" t="s">
        <v>6</v>
      </c>
      <c r="F7" s="85"/>
      <c r="G7" s="109"/>
      <c r="H7" s="113"/>
      <c r="I7" s="114"/>
      <c r="J7" s="114"/>
      <c r="K7" s="114"/>
      <c r="L7" s="115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7"/>
    </row>
    <row r="9" spans="2:13" ht="15.75">
      <c r="B9" s="1">
        <v>6.4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9.6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9.6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3.2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3.2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19.2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9.6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3.2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4"/>
      <c r="G17" s="14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64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16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9.6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9.6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6.4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3.2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61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110" t="s">
        <v>0</v>
      </c>
      <c r="C34" s="111"/>
      <c r="D34" s="111"/>
      <c r="E34" s="112"/>
    </row>
    <row r="35" spans="2:13" ht="21">
      <c r="B35" s="96" t="s">
        <v>1</v>
      </c>
      <c r="C35" s="97"/>
      <c r="D35" s="97"/>
      <c r="E35" s="98"/>
    </row>
    <row r="36" spans="2:13" ht="21">
      <c r="B36" s="96" t="s">
        <v>35</v>
      </c>
      <c r="C36" s="97"/>
      <c r="D36" s="97"/>
      <c r="E36" s="98"/>
    </row>
    <row r="37" spans="2:13" ht="21">
      <c r="B37" s="117" t="s">
        <v>38</v>
      </c>
      <c r="C37" s="97"/>
      <c r="D37" s="97"/>
      <c r="E37" s="98"/>
    </row>
    <row r="38" spans="2:13" ht="21" hidden="1">
      <c r="B38" s="80" t="s">
        <v>4</v>
      </c>
      <c r="C38" s="81"/>
      <c r="D38" s="81"/>
      <c r="E38" s="34">
        <v>65</v>
      </c>
    </row>
    <row r="39" spans="2:13" ht="21">
      <c r="B39" s="82" t="s">
        <v>5</v>
      </c>
      <c r="C39" s="83"/>
      <c r="D39" s="83"/>
      <c r="E39" s="34">
        <v>64</v>
      </c>
    </row>
    <row r="40" spans="2:13">
      <c r="B40" s="1"/>
      <c r="E40" s="84" t="s">
        <v>6</v>
      </c>
      <c r="F40" s="85"/>
      <c r="G40" s="85"/>
      <c r="H40" s="78" t="s">
        <v>36</v>
      </c>
      <c r="I40" s="78"/>
      <c r="J40" s="78"/>
      <c r="K40" s="78"/>
      <c r="L40" s="79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12.8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12.8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16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19.2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16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12.8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19.2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19.2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64</v>
      </c>
      <c r="C51" s="4" t="s">
        <v>14</v>
      </c>
      <c r="D51" s="4"/>
      <c r="E51" s="4"/>
      <c r="F51" s="4"/>
      <c r="G51" s="15">
        <f>SUM(G42:G50)</f>
        <v>0</v>
      </c>
      <c r="H51" s="3">
        <v>64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16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16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2.4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9.6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2.4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9.6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1.6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6.4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1.6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3.2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26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86" t="s">
        <v>0</v>
      </c>
      <c r="C67" s="87"/>
      <c r="D67" s="87"/>
      <c r="E67" s="88"/>
    </row>
    <row r="68" spans="2:13" ht="21">
      <c r="B68" s="89" t="s">
        <v>1</v>
      </c>
      <c r="C68" s="90"/>
      <c r="D68" s="90"/>
      <c r="E68" s="91"/>
    </row>
    <row r="69" spans="2:13" ht="21">
      <c r="B69" s="89" t="s">
        <v>37</v>
      </c>
      <c r="C69" s="90"/>
      <c r="D69" s="90"/>
      <c r="E69" s="91"/>
    </row>
    <row r="70" spans="2:13" ht="21">
      <c r="B70" s="116" t="s">
        <v>38</v>
      </c>
      <c r="C70" s="90"/>
      <c r="D70" s="90"/>
      <c r="E70" s="91"/>
    </row>
    <row r="71" spans="2:13" ht="21" hidden="1">
      <c r="B71" s="92" t="s">
        <v>4</v>
      </c>
      <c r="C71" s="93"/>
      <c r="D71" s="93"/>
      <c r="E71" s="37">
        <v>65</v>
      </c>
    </row>
    <row r="72" spans="2:13" ht="21">
      <c r="B72" s="94" t="s">
        <v>5</v>
      </c>
      <c r="C72" s="95"/>
      <c r="D72" s="95"/>
      <c r="E72" s="37">
        <v>64</v>
      </c>
    </row>
    <row r="73" spans="2:13">
      <c r="B73" s="1"/>
      <c r="E73" s="84" t="s">
        <v>6</v>
      </c>
      <c r="F73" s="85"/>
      <c r="G73" s="85"/>
      <c r="H73" s="78" t="s">
        <v>36</v>
      </c>
      <c r="I73" s="78"/>
      <c r="J73" s="78"/>
      <c r="K73" s="78"/>
      <c r="L73" s="79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12.8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12.8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19.2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19.2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12.8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12.8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19.2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19.2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64</v>
      </c>
      <c r="C84" s="4" t="s">
        <v>14</v>
      </c>
      <c r="D84" s="4"/>
      <c r="E84" s="4"/>
      <c r="F84" s="4"/>
      <c r="G84" s="15">
        <f>SUM(G75:G83)</f>
        <v>0</v>
      </c>
      <c r="H84" s="3">
        <v>64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16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16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4.8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2.56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4.8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2.56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3.2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1.92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1.92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1.92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95C27-2FBD-4C1F-951A-A0754C96F6EB}">
  <dimension ref="A1:M99"/>
  <sheetViews>
    <sheetView topLeftCell="A73" zoomScale="99" workbookViewId="0">
      <selection activeCell="F89" sqref="F89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8" t="s">
        <v>39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47</v>
      </c>
    </row>
    <row r="6" spans="2:13" ht="21.6" customHeight="1">
      <c r="B6" s="107" t="s">
        <v>5</v>
      </c>
      <c r="C6" s="108"/>
      <c r="D6" s="108"/>
      <c r="E6" s="9">
        <v>41</v>
      </c>
    </row>
    <row r="7" spans="2:13">
      <c r="B7" s="1"/>
      <c r="E7" s="84" t="s">
        <v>6</v>
      </c>
      <c r="F7" s="85"/>
      <c r="G7" s="85"/>
      <c r="H7" s="119"/>
      <c r="I7" s="119"/>
      <c r="J7" s="119"/>
      <c r="K7" s="119"/>
      <c r="L7" s="119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7"/>
    </row>
    <row r="9" spans="2:13" ht="15.75">
      <c r="B9" s="1">
        <v>4.1000000000000005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6.1499999999999995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6.1499999999999995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2.0500000000000003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2.0500000000000003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12.299999999999999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6.1499999999999995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2.0500000000000003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4"/>
      <c r="G17" s="14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40.999999999999993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10.25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6.1499999999999995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6.1499999999999995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4.1000000000000005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2.0500000000000003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61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110" t="s">
        <v>0</v>
      </c>
      <c r="C34" s="111"/>
      <c r="D34" s="111"/>
      <c r="E34" s="112"/>
    </row>
    <row r="35" spans="2:13" ht="21">
      <c r="B35" s="96" t="s">
        <v>1</v>
      </c>
      <c r="C35" s="97"/>
      <c r="D35" s="97"/>
      <c r="E35" s="98"/>
    </row>
    <row r="36" spans="2:13" ht="21">
      <c r="B36" s="96" t="s">
        <v>35</v>
      </c>
      <c r="C36" s="97"/>
      <c r="D36" s="97"/>
      <c r="E36" s="98"/>
    </row>
    <row r="37" spans="2:13" ht="21">
      <c r="B37" s="117" t="s">
        <v>39</v>
      </c>
      <c r="C37" s="97"/>
      <c r="D37" s="97"/>
      <c r="E37" s="98"/>
    </row>
    <row r="38" spans="2:13" ht="21" hidden="1">
      <c r="B38" s="80" t="s">
        <v>4</v>
      </c>
      <c r="C38" s="81"/>
      <c r="D38" s="81"/>
      <c r="E38" s="34">
        <v>47</v>
      </c>
    </row>
    <row r="39" spans="2:13" ht="21">
      <c r="B39" s="82" t="s">
        <v>5</v>
      </c>
      <c r="C39" s="83"/>
      <c r="D39" s="83"/>
      <c r="E39" s="34">
        <v>41</v>
      </c>
    </row>
    <row r="40" spans="2:13">
      <c r="B40" s="1"/>
      <c r="E40" s="84" t="s">
        <v>6</v>
      </c>
      <c r="F40" s="85"/>
      <c r="G40" s="85"/>
      <c r="H40" s="78" t="s">
        <v>36</v>
      </c>
      <c r="I40" s="78"/>
      <c r="J40" s="78"/>
      <c r="K40" s="78"/>
      <c r="L40" s="78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8.2000000000000011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8.2000000000000011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10.25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12.299999999999999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10.25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8.2000000000000011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12.299999999999999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12.299999999999999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41</v>
      </c>
      <c r="C51" s="4" t="s">
        <v>14</v>
      </c>
      <c r="D51" s="4"/>
      <c r="E51" s="4"/>
      <c r="F51" s="4"/>
      <c r="G51" s="15">
        <f>SUM(G42:G50)</f>
        <v>0</v>
      </c>
      <c r="H51" s="3">
        <v>41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10.25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10.25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1.5374999999999999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6.1499999999999995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1.5374999999999999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6.1499999999999995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1.0250000000000001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4.1000000000000005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1.0250000000000001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2.0500000000000003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86" t="s">
        <v>0</v>
      </c>
      <c r="C67" s="87"/>
      <c r="D67" s="87"/>
      <c r="E67" s="88"/>
    </row>
    <row r="68" spans="2:13" ht="21">
      <c r="B68" s="89" t="s">
        <v>1</v>
      </c>
      <c r="C68" s="90"/>
      <c r="D68" s="90"/>
      <c r="E68" s="91"/>
    </row>
    <row r="69" spans="2:13" ht="21">
      <c r="B69" s="89" t="s">
        <v>37</v>
      </c>
      <c r="C69" s="90"/>
      <c r="D69" s="90"/>
      <c r="E69" s="91"/>
    </row>
    <row r="70" spans="2:13" ht="21">
      <c r="B70" s="116" t="s">
        <v>39</v>
      </c>
      <c r="C70" s="90"/>
      <c r="D70" s="90"/>
      <c r="E70" s="91"/>
    </row>
    <row r="71" spans="2:13" ht="21" hidden="1">
      <c r="B71" s="92" t="s">
        <v>4</v>
      </c>
      <c r="C71" s="93"/>
      <c r="D71" s="93"/>
      <c r="E71" s="37">
        <v>47</v>
      </c>
    </row>
    <row r="72" spans="2:13" ht="21">
      <c r="B72" s="94" t="s">
        <v>5</v>
      </c>
      <c r="C72" s="95"/>
      <c r="D72" s="95"/>
      <c r="E72" s="37">
        <v>41</v>
      </c>
    </row>
    <row r="73" spans="2:13">
      <c r="B73" s="1"/>
      <c r="E73" s="84" t="s">
        <v>6</v>
      </c>
      <c r="F73" s="85"/>
      <c r="G73" s="85"/>
      <c r="H73" s="78" t="s">
        <v>36</v>
      </c>
      <c r="I73" s="78"/>
      <c r="J73" s="78"/>
      <c r="K73" s="78"/>
      <c r="L73" s="78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8.2000000000000011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8.2000000000000011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12.299999999999999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12.299999999999999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8.2000000000000011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8.2000000000000011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12.299999999999999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12.299999999999999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41</v>
      </c>
      <c r="C84" s="4" t="s">
        <v>14</v>
      </c>
      <c r="D84" s="4"/>
      <c r="E84" s="4"/>
      <c r="F84" s="4"/>
      <c r="G84" s="15">
        <f>SUM(G75:G83)</f>
        <v>0</v>
      </c>
      <c r="H84" s="3">
        <v>41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10.25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10.25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3.0749999999999997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1.6400000000000001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3.0749999999999997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1.6400000000000001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2.0500000000000003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1.23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1.23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1.23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27FC-4A6A-48FE-8E81-82DBD8136BDB}">
  <dimension ref="A1:M99"/>
  <sheetViews>
    <sheetView topLeftCell="A59" zoomScale="99" workbookViewId="0">
      <selection activeCell="F69" sqref="F69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8" t="s">
        <v>40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1</v>
      </c>
    </row>
    <row r="6" spans="2:13" ht="21.6" customHeight="1">
      <c r="B6" s="107" t="s">
        <v>5</v>
      </c>
      <c r="C6" s="108"/>
      <c r="D6" s="108"/>
      <c r="E6" s="9">
        <v>0.66</v>
      </c>
    </row>
    <row r="7" spans="2:13">
      <c r="B7" s="1"/>
      <c r="E7" s="84" t="s">
        <v>6</v>
      </c>
      <c r="F7" s="85"/>
      <c r="G7" s="85"/>
      <c r="H7" s="119"/>
      <c r="I7" s="119"/>
      <c r="J7" s="119"/>
      <c r="K7" s="119"/>
      <c r="L7" s="119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7"/>
    </row>
    <row r="9" spans="2:13" ht="15.75">
      <c r="B9" s="1">
        <v>6.6000000000000003E-2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9.9000000000000005E-2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9.9000000000000005E-2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3.3000000000000002E-2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3.3000000000000002E-2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0.19800000000000001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9.9000000000000005E-2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3.3000000000000002E-2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4"/>
      <c r="G17" s="14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0.66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0.16500000000000001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9.9000000000000005E-2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9.9000000000000005E-2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6.6000000000000003E-2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3.3000000000000002E-2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61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110" t="s">
        <v>0</v>
      </c>
      <c r="C34" s="111"/>
      <c r="D34" s="111"/>
      <c r="E34" s="112"/>
    </row>
    <row r="35" spans="2:13" ht="21">
      <c r="B35" s="96" t="s">
        <v>1</v>
      </c>
      <c r="C35" s="97"/>
      <c r="D35" s="97"/>
      <c r="E35" s="98"/>
    </row>
    <row r="36" spans="2:13" ht="21">
      <c r="B36" s="96" t="s">
        <v>35</v>
      </c>
      <c r="C36" s="97"/>
      <c r="D36" s="97"/>
      <c r="E36" s="98"/>
    </row>
    <row r="37" spans="2:13" ht="21">
      <c r="B37" s="117" t="s">
        <v>40</v>
      </c>
      <c r="C37" s="97"/>
      <c r="D37" s="97"/>
      <c r="E37" s="98"/>
    </row>
    <row r="38" spans="2:13" ht="21" hidden="1">
      <c r="B38" s="80" t="s">
        <v>4</v>
      </c>
      <c r="C38" s="81"/>
      <c r="D38" s="81"/>
      <c r="E38" s="34">
        <v>1</v>
      </c>
    </row>
    <row r="39" spans="2:13" ht="21">
      <c r="B39" s="82" t="s">
        <v>5</v>
      </c>
      <c r="C39" s="83"/>
      <c r="D39" s="83"/>
      <c r="E39" s="34">
        <v>0.66</v>
      </c>
    </row>
    <row r="40" spans="2:13">
      <c r="B40" s="1"/>
      <c r="E40" s="84" t="s">
        <v>6</v>
      </c>
      <c r="F40" s="85"/>
      <c r="G40" s="85"/>
      <c r="H40" s="78" t="s">
        <v>36</v>
      </c>
      <c r="I40" s="78"/>
      <c r="J40" s="78"/>
      <c r="K40" s="78"/>
      <c r="L40" s="78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0.13200000000000001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0.13200000000000001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0.16500000000000001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0.19800000000000001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0.16500000000000001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0.13200000000000001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0.19800000000000001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0.19800000000000001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0.66000000000000014</v>
      </c>
      <c r="C51" s="4" t="s">
        <v>14</v>
      </c>
      <c r="D51" s="4"/>
      <c r="E51" s="4"/>
      <c r="F51" s="4"/>
      <c r="G51" s="15">
        <f>SUM(G42:G50)</f>
        <v>0</v>
      </c>
      <c r="H51" s="3">
        <v>0.66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0.16500000000000001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0.16500000000000001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2.4750000000000001E-2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9.9000000000000005E-2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2.4750000000000001E-2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9.9000000000000005E-2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1.6500000000000001E-2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6.6000000000000003E-2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1.6500000000000001E-2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3.3000000000000002E-2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86" t="s">
        <v>0</v>
      </c>
      <c r="C67" s="87"/>
      <c r="D67" s="87"/>
      <c r="E67" s="88"/>
    </row>
    <row r="68" spans="2:13" ht="21">
      <c r="B68" s="89" t="s">
        <v>1</v>
      </c>
      <c r="C68" s="90"/>
      <c r="D68" s="90"/>
      <c r="E68" s="91"/>
    </row>
    <row r="69" spans="2:13" ht="21">
      <c r="B69" s="89" t="s">
        <v>37</v>
      </c>
      <c r="C69" s="90"/>
      <c r="D69" s="90"/>
      <c r="E69" s="91"/>
    </row>
    <row r="70" spans="2:13" ht="21">
      <c r="B70" s="116" t="s">
        <v>40</v>
      </c>
      <c r="C70" s="90"/>
      <c r="D70" s="90"/>
      <c r="E70" s="91"/>
    </row>
    <row r="71" spans="2:13" ht="21" hidden="1">
      <c r="B71" s="92" t="s">
        <v>4</v>
      </c>
      <c r="C71" s="93"/>
      <c r="D71" s="93"/>
      <c r="E71" s="37">
        <v>1</v>
      </c>
    </row>
    <row r="72" spans="2:13" ht="21">
      <c r="B72" s="94" t="s">
        <v>5</v>
      </c>
      <c r="C72" s="95"/>
      <c r="D72" s="95"/>
      <c r="E72" s="37">
        <v>0.66</v>
      </c>
    </row>
    <row r="73" spans="2:13">
      <c r="B73" s="1"/>
      <c r="E73" s="84" t="s">
        <v>6</v>
      </c>
      <c r="F73" s="85"/>
      <c r="G73" s="85"/>
      <c r="H73" s="78" t="s">
        <v>36</v>
      </c>
      <c r="I73" s="78"/>
      <c r="J73" s="78"/>
      <c r="K73" s="78"/>
      <c r="L73" s="78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0.13200000000000001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0.13200000000000001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0.19800000000000001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0.19800000000000001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0.13200000000000001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0.13200000000000001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0.19800000000000001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0.19800000000000001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0.66</v>
      </c>
      <c r="C84" s="4" t="s">
        <v>14</v>
      </c>
      <c r="D84" s="4"/>
      <c r="E84" s="4"/>
      <c r="F84" s="4"/>
      <c r="G84" s="15">
        <f>SUM(G75:G83)</f>
        <v>0</v>
      </c>
      <c r="H84" s="3">
        <v>0.66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0.16500000000000001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0.16500000000000001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4.9500000000000002E-2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2.6400000000000003E-2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4.9500000000000002E-2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2.6400000000000003E-2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3.3000000000000002E-2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1.9800000000000002E-2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1.9800000000000002E-2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1.9800000000000002E-2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130A-204C-4D57-9085-DC2ECBC4DEA1}">
  <dimension ref="A1:M99"/>
  <sheetViews>
    <sheetView topLeftCell="C1" zoomScale="99" workbookViewId="0">
      <selection activeCell="G90" sqref="G90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8" t="s">
        <v>41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142</v>
      </c>
    </row>
    <row r="6" spans="2:13" ht="21.6" customHeight="1">
      <c r="B6" s="107" t="s">
        <v>5</v>
      </c>
      <c r="C6" s="108"/>
      <c r="D6" s="108"/>
      <c r="E6" s="9">
        <v>102</v>
      </c>
    </row>
    <row r="7" spans="2:13">
      <c r="B7" s="1"/>
      <c r="E7" s="84" t="s">
        <v>6</v>
      </c>
      <c r="F7" s="85"/>
      <c r="G7" s="85"/>
      <c r="H7" s="119"/>
      <c r="I7" s="119"/>
      <c r="J7" s="119"/>
      <c r="K7" s="119"/>
      <c r="L7" s="119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7"/>
    </row>
    <row r="9" spans="2:13" ht="15.75">
      <c r="B9" s="1">
        <v>10.200000000000001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15.299999999999999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15.299999999999999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5.1000000000000005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5.1000000000000005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30.599999999999998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15.299999999999999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5.1000000000000005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4"/>
      <c r="G17" s="14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101.99999999999999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25.5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15.299999999999999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15.299999999999999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10.200000000000001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5.1000000000000005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61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110" t="s">
        <v>0</v>
      </c>
      <c r="C34" s="111"/>
      <c r="D34" s="111"/>
      <c r="E34" s="112"/>
    </row>
    <row r="35" spans="2:13" ht="21">
      <c r="B35" s="96" t="s">
        <v>1</v>
      </c>
      <c r="C35" s="97"/>
      <c r="D35" s="97"/>
      <c r="E35" s="98"/>
    </row>
    <row r="36" spans="2:13" ht="21">
      <c r="B36" s="96" t="s">
        <v>35</v>
      </c>
      <c r="C36" s="97"/>
      <c r="D36" s="97"/>
      <c r="E36" s="98"/>
    </row>
    <row r="37" spans="2:13" ht="21">
      <c r="B37" s="117" t="s">
        <v>41</v>
      </c>
      <c r="C37" s="97"/>
      <c r="D37" s="97"/>
      <c r="E37" s="98"/>
    </row>
    <row r="38" spans="2:13" ht="21" hidden="1">
      <c r="B38" s="80" t="s">
        <v>4</v>
      </c>
      <c r="C38" s="81"/>
      <c r="D38" s="81"/>
      <c r="E38" s="34">
        <v>142</v>
      </c>
    </row>
    <row r="39" spans="2:13" ht="21">
      <c r="B39" s="82" t="s">
        <v>5</v>
      </c>
      <c r="C39" s="83"/>
      <c r="D39" s="83"/>
      <c r="E39" s="34">
        <v>102</v>
      </c>
    </row>
    <row r="40" spans="2:13">
      <c r="B40" s="1"/>
      <c r="E40" s="84" t="s">
        <v>6</v>
      </c>
      <c r="F40" s="85"/>
      <c r="G40" s="85"/>
      <c r="H40" s="78" t="s">
        <v>36</v>
      </c>
      <c r="I40" s="78"/>
      <c r="J40" s="78"/>
      <c r="K40" s="78"/>
      <c r="L40" s="78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20.400000000000002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20.400000000000002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25.5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30.599999999999998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25.5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20.400000000000002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30.599999999999998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30.599999999999998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102</v>
      </c>
      <c r="C51" s="4" t="s">
        <v>14</v>
      </c>
      <c r="D51" s="4"/>
      <c r="E51" s="4"/>
      <c r="F51" s="4"/>
      <c r="G51" s="15">
        <f>SUM(G42:G50)</f>
        <v>0</v>
      </c>
      <c r="H51" s="3">
        <v>102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25.5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25.5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3.8249999999999997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15.299999999999999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3.8249999999999997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15.299999999999999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2.5500000000000003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10.200000000000001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2.5500000000000003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5.1000000000000005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86" t="s">
        <v>0</v>
      </c>
      <c r="C67" s="87"/>
      <c r="D67" s="87"/>
      <c r="E67" s="88"/>
    </row>
    <row r="68" spans="2:13" ht="21">
      <c r="B68" s="89" t="s">
        <v>1</v>
      </c>
      <c r="C68" s="90"/>
      <c r="D68" s="90"/>
      <c r="E68" s="91"/>
    </row>
    <row r="69" spans="2:13" ht="21">
      <c r="B69" s="89" t="s">
        <v>37</v>
      </c>
      <c r="C69" s="90"/>
      <c r="D69" s="90"/>
      <c r="E69" s="91"/>
    </row>
    <row r="70" spans="2:13" ht="21">
      <c r="B70" s="116" t="s">
        <v>41</v>
      </c>
      <c r="C70" s="90"/>
      <c r="D70" s="90"/>
      <c r="E70" s="91"/>
    </row>
    <row r="71" spans="2:13" ht="21" hidden="1">
      <c r="B71" s="92" t="s">
        <v>4</v>
      </c>
      <c r="C71" s="93"/>
      <c r="D71" s="93"/>
      <c r="E71" s="37">
        <v>142</v>
      </c>
    </row>
    <row r="72" spans="2:13" ht="21">
      <c r="B72" s="94" t="s">
        <v>5</v>
      </c>
      <c r="C72" s="95"/>
      <c r="D72" s="95"/>
      <c r="E72" s="37">
        <v>102</v>
      </c>
    </row>
    <row r="73" spans="2:13">
      <c r="B73" s="1"/>
      <c r="E73" s="84" t="s">
        <v>6</v>
      </c>
      <c r="F73" s="85"/>
      <c r="G73" s="85"/>
      <c r="H73" s="78" t="s">
        <v>36</v>
      </c>
      <c r="I73" s="78"/>
      <c r="J73" s="78"/>
      <c r="K73" s="78"/>
      <c r="L73" s="78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20.400000000000002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20.400000000000002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30.599999999999998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30.599999999999998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20.400000000000002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20.400000000000002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30.599999999999998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30.599999999999998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102</v>
      </c>
      <c r="C84" s="4" t="s">
        <v>14</v>
      </c>
      <c r="D84" s="4"/>
      <c r="E84" s="4"/>
      <c r="F84" s="4"/>
      <c r="G84" s="15">
        <f>SUM(G75:G83)</f>
        <v>0</v>
      </c>
      <c r="H84" s="3">
        <v>102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25.5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25.5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7.6499999999999995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4.08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7.6499999999999995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4.08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5.1000000000000005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3.06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3.06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3.06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FA0-7F26-4CBE-9DB5-E16BBF4D095D}">
  <dimension ref="A1:M99"/>
  <sheetViews>
    <sheetView zoomScale="99" workbookViewId="0">
      <selection activeCell="F55" sqref="F5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8" t="s">
        <v>42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273</v>
      </c>
    </row>
    <row r="6" spans="2:13" ht="21.6" customHeight="1">
      <c r="B6" s="107" t="s">
        <v>5</v>
      </c>
      <c r="C6" s="108"/>
      <c r="D6" s="108"/>
      <c r="E6" s="9">
        <v>222</v>
      </c>
    </row>
    <row r="7" spans="2:13">
      <c r="B7" s="1"/>
      <c r="E7" s="84" t="s">
        <v>6</v>
      </c>
      <c r="F7" s="85"/>
      <c r="G7" s="85"/>
      <c r="H7" s="119"/>
      <c r="I7" s="119"/>
      <c r="J7" s="119"/>
      <c r="K7" s="119"/>
      <c r="L7" s="119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7"/>
    </row>
    <row r="9" spans="2:13" ht="15.75">
      <c r="B9" s="1">
        <v>22.200000000000003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33.299999999999997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33.299999999999997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11.100000000000001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11.100000000000001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66.599999999999994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33.299999999999997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11.100000000000001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4"/>
      <c r="G17" s="14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221.99999999999997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55.5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33.299999999999997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33.299999999999997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22.200000000000003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11.100000000000001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61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110" t="s">
        <v>0</v>
      </c>
      <c r="C34" s="111"/>
      <c r="D34" s="111"/>
      <c r="E34" s="112"/>
    </row>
    <row r="35" spans="2:13" ht="21">
      <c r="B35" s="96" t="s">
        <v>1</v>
      </c>
      <c r="C35" s="97"/>
      <c r="D35" s="97"/>
      <c r="E35" s="98"/>
    </row>
    <row r="36" spans="2:13" ht="21">
      <c r="B36" s="96" t="s">
        <v>35</v>
      </c>
      <c r="C36" s="97"/>
      <c r="D36" s="97"/>
      <c r="E36" s="98"/>
    </row>
    <row r="37" spans="2:13" ht="21">
      <c r="B37" s="117" t="s">
        <v>42</v>
      </c>
      <c r="C37" s="97"/>
      <c r="D37" s="97"/>
      <c r="E37" s="98"/>
    </row>
    <row r="38" spans="2:13" ht="21" hidden="1">
      <c r="B38" s="80" t="s">
        <v>4</v>
      </c>
      <c r="C38" s="81"/>
      <c r="D38" s="81"/>
      <c r="E38" s="34">
        <v>273</v>
      </c>
    </row>
    <row r="39" spans="2:13" ht="21">
      <c r="B39" s="82" t="s">
        <v>5</v>
      </c>
      <c r="C39" s="83"/>
      <c r="D39" s="83"/>
      <c r="E39" s="34">
        <v>222</v>
      </c>
    </row>
    <row r="40" spans="2:13">
      <c r="B40" s="1"/>
      <c r="E40" s="84" t="s">
        <v>6</v>
      </c>
      <c r="F40" s="85"/>
      <c r="G40" s="85"/>
      <c r="H40" s="78" t="s">
        <v>36</v>
      </c>
      <c r="I40" s="78"/>
      <c r="J40" s="78"/>
      <c r="K40" s="78"/>
      <c r="L40" s="78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44.400000000000006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44.400000000000006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55.5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66.599999999999994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55.5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44.400000000000006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66.599999999999994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66.599999999999994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222</v>
      </c>
      <c r="C51" s="4" t="s">
        <v>14</v>
      </c>
      <c r="D51" s="4"/>
      <c r="E51" s="4"/>
      <c r="F51" s="4"/>
      <c r="G51" s="15">
        <f>SUM(G42:G50)</f>
        <v>0</v>
      </c>
      <c r="H51" s="3">
        <v>222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55.5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55.5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8.3249999999999993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33.299999999999997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8.3249999999999993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33.299999999999997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5.5500000000000007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22.200000000000003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5.5500000000000007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11.100000000000001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86" t="s">
        <v>0</v>
      </c>
      <c r="C67" s="87"/>
      <c r="D67" s="87"/>
      <c r="E67" s="88"/>
    </row>
    <row r="68" spans="2:13" ht="21">
      <c r="B68" s="89" t="s">
        <v>1</v>
      </c>
      <c r="C68" s="90"/>
      <c r="D68" s="90"/>
      <c r="E68" s="91"/>
    </row>
    <row r="69" spans="2:13" ht="21">
      <c r="B69" s="89" t="s">
        <v>37</v>
      </c>
      <c r="C69" s="90"/>
      <c r="D69" s="90"/>
      <c r="E69" s="91"/>
    </row>
    <row r="70" spans="2:13" ht="21">
      <c r="B70" s="116" t="s">
        <v>42</v>
      </c>
      <c r="C70" s="90"/>
      <c r="D70" s="90"/>
      <c r="E70" s="91"/>
    </row>
    <row r="71" spans="2:13" ht="21" hidden="1">
      <c r="B71" s="92" t="s">
        <v>4</v>
      </c>
      <c r="C71" s="93"/>
      <c r="D71" s="93"/>
      <c r="E71" s="37">
        <v>273</v>
      </c>
    </row>
    <row r="72" spans="2:13" ht="21">
      <c r="B72" s="94" t="s">
        <v>5</v>
      </c>
      <c r="C72" s="95"/>
      <c r="D72" s="95"/>
      <c r="E72" s="37">
        <v>222</v>
      </c>
    </row>
    <row r="73" spans="2:13">
      <c r="B73" s="1"/>
      <c r="E73" s="84" t="s">
        <v>6</v>
      </c>
      <c r="F73" s="85"/>
      <c r="G73" s="85"/>
      <c r="H73" s="78" t="s">
        <v>36</v>
      </c>
      <c r="I73" s="78"/>
      <c r="J73" s="78"/>
      <c r="K73" s="78"/>
      <c r="L73" s="78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44.400000000000006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44.400000000000006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66.599999999999994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66.599999999999994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44.400000000000006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44.400000000000006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66.599999999999994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66.599999999999994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222</v>
      </c>
      <c r="C84" s="4" t="s">
        <v>14</v>
      </c>
      <c r="D84" s="4"/>
      <c r="E84" s="4"/>
      <c r="F84" s="4"/>
      <c r="G84" s="15">
        <f>SUM(G75:G83)</f>
        <v>0</v>
      </c>
      <c r="H84" s="3">
        <v>222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55.5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55.5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16.649999999999999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8.8800000000000008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16.649999999999999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8.8800000000000008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11.100000000000001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6.66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6.66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6.66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D768-8AA9-496D-8607-5D2B54CC0F47}">
  <dimension ref="A1:M99"/>
  <sheetViews>
    <sheetView topLeftCell="F91" zoomScale="99" workbookViewId="0">
      <selection activeCell="F91" sqref="F91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99" t="s">
        <v>0</v>
      </c>
      <c r="C1" s="100"/>
      <c r="D1" s="100"/>
      <c r="E1" s="101"/>
    </row>
    <row r="2" spans="2:13" ht="21">
      <c r="B2" s="102" t="s">
        <v>1</v>
      </c>
      <c r="C2" s="103"/>
      <c r="D2" s="103"/>
      <c r="E2" s="104"/>
    </row>
    <row r="3" spans="2:13" ht="21">
      <c r="B3" s="102" t="s">
        <v>2</v>
      </c>
      <c r="C3" s="103"/>
      <c r="D3" s="103"/>
      <c r="E3" s="104"/>
    </row>
    <row r="4" spans="2:13" ht="21">
      <c r="B4" s="118" t="s">
        <v>43</v>
      </c>
      <c r="C4" s="103"/>
      <c r="D4" s="103"/>
      <c r="E4" s="104"/>
    </row>
    <row r="5" spans="2:13" ht="21.6" hidden="1" customHeight="1">
      <c r="B5" s="105" t="s">
        <v>4</v>
      </c>
      <c r="C5" s="106"/>
      <c r="D5" s="106"/>
      <c r="E5" s="9">
        <v>187</v>
      </c>
    </row>
    <row r="6" spans="2:13" ht="21.6" customHeight="1">
      <c r="B6" s="107" t="s">
        <v>5</v>
      </c>
      <c r="C6" s="108"/>
      <c r="D6" s="108"/>
      <c r="E6" s="9">
        <v>172</v>
      </c>
    </row>
    <row r="7" spans="2:13">
      <c r="B7" s="1"/>
      <c r="E7" s="84" t="s">
        <v>6</v>
      </c>
      <c r="F7" s="85"/>
      <c r="G7" s="85"/>
      <c r="H7" s="119"/>
      <c r="I7" s="119"/>
      <c r="J7" s="119"/>
      <c r="K7" s="119"/>
      <c r="L7" s="119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7"/>
    </row>
    <row r="9" spans="2:13" ht="15.75">
      <c r="B9" s="1">
        <v>17.2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47"/>
    </row>
    <row r="10" spans="2:13" ht="15.75">
      <c r="B10" s="1">
        <v>25.8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47"/>
    </row>
    <row r="11" spans="2:13" ht="15.75">
      <c r="B11" s="1">
        <v>25.8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47"/>
    </row>
    <row r="12" spans="2:13" ht="15.75">
      <c r="B12" s="1">
        <v>8.6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47"/>
    </row>
    <row r="13" spans="2:13" ht="15.75">
      <c r="B13" s="1">
        <v>8.6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47"/>
    </row>
    <row r="14" spans="2:13" ht="15.75">
      <c r="B14" s="1">
        <v>51.6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47"/>
    </row>
    <row r="15" spans="2:13" ht="15.75">
      <c r="B15" s="1">
        <v>25.8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47"/>
    </row>
    <row r="16" spans="2:13" ht="15.75">
      <c r="B16" s="1">
        <v>8.6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47"/>
    </row>
    <row r="17" spans="1:13">
      <c r="B17" s="1"/>
      <c r="E17" s="14"/>
      <c r="G17" s="14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172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43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7"/>
    </row>
    <row r="22" spans="1:13" ht="15.75">
      <c r="A22" s="21"/>
      <c r="B22" s="27">
        <v>25.8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7"/>
    </row>
    <row r="23" spans="1:13" ht="15.75">
      <c r="A23" s="21"/>
      <c r="B23" s="27">
        <v>25.8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7"/>
    </row>
    <row r="24" spans="1:13" ht="15.75">
      <c r="A24" s="21"/>
      <c r="B24" s="27">
        <v>17.2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7"/>
    </row>
    <row r="25" spans="1:13" ht="15.75">
      <c r="A25" s="21"/>
      <c r="B25" s="27">
        <v>8.6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7"/>
    </row>
    <row r="27" spans="1:13">
      <c r="A27" s="21"/>
      <c r="B27" s="59" t="s">
        <v>33</v>
      </c>
      <c r="C27" s="42"/>
      <c r="D27" s="42" t="s">
        <v>34</v>
      </c>
      <c r="E27" s="60"/>
      <c r="F27" s="60">
        <v>5</v>
      </c>
      <c r="G27" s="61"/>
      <c r="H27" s="71"/>
      <c r="I27" s="71"/>
      <c r="J27" s="71"/>
      <c r="K27" s="71"/>
      <c r="L27" s="72"/>
      <c r="M27" s="47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7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110" t="s">
        <v>0</v>
      </c>
      <c r="C34" s="111"/>
      <c r="D34" s="111"/>
      <c r="E34" s="112"/>
    </row>
    <row r="35" spans="2:13" ht="21">
      <c r="B35" s="96" t="s">
        <v>1</v>
      </c>
      <c r="C35" s="97"/>
      <c r="D35" s="97"/>
      <c r="E35" s="98"/>
    </row>
    <row r="36" spans="2:13" ht="21">
      <c r="B36" s="96" t="s">
        <v>35</v>
      </c>
      <c r="C36" s="97"/>
      <c r="D36" s="97"/>
      <c r="E36" s="98"/>
    </row>
    <row r="37" spans="2:13" ht="21">
      <c r="B37" s="117" t="s">
        <v>43</v>
      </c>
      <c r="C37" s="97"/>
      <c r="D37" s="97"/>
      <c r="E37" s="98"/>
    </row>
    <row r="38" spans="2:13" ht="21" hidden="1">
      <c r="B38" s="80" t="s">
        <v>4</v>
      </c>
      <c r="C38" s="81"/>
      <c r="D38" s="81"/>
      <c r="E38" s="34">
        <v>187</v>
      </c>
    </row>
    <row r="39" spans="2:13" ht="21">
      <c r="B39" s="82" t="s">
        <v>5</v>
      </c>
      <c r="C39" s="83"/>
      <c r="D39" s="83"/>
      <c r="E39" s="34">
        <v>172</v>
      </c>
    </row>
    <row r="40" spans="2:13">
      <c r="B40" s="1"/>
      <c r="E40" s="84" t="s">
        <v>6</v>
      </c>
      <c r="F40" s="85"/>
      <c r="G40" s="85"/>
      <c r="H40" s="78" t="s">
        <v>36</v>
      </c>
      <c r="I40" s="78"/>
      <c r="J40" s="78"/>
      <c r="K40" s="78"/>
      <c r="L40" s="78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34.4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34.4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43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51.6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43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34.4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51.6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51.6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172</v>
      </c>
      <c r="C51" s="4" t="s">
        <v>14</v>
      </c>
      <c r="D51" s="4"/>
      <c r="E51" s="4"/>
      <c r="F51" s="4"/>
      <c r="G51" s="15">
        <f>SUM(G42:G50)</f>
        <v>0</v>
      </c>
      <c r="H51" s="3">
        <v>172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43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43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6.45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25.8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6.45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25.8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4.3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17.2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4.3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8.6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9" t="s">
        <v>33</v>
      </c>
      <c r="C60" s="42"/>
      <c r="D60" s="42" t="s">
        <v>34</v>
      </c>
      <c r="E60" s="60"/>
      <c r="F60" s="60">
        <v>2</v>
      </c>
      <c r="G60" s="61"/>
      <c r="H60" s="60"/>
      <c r="I60" s="60"/>
      <c r="J60" s="60"/>
      <c r="K60" s="60">
        <v>3</v>
      </c>
      <c r="L60" s="62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86" t="s">
        <v>0</v>
      </c>
      <c r="C67" s="87"/>
      <c r="D67" s="87"/>
      <c r="E67" s="88"/>
    </row>
    <row r="68" spans="2:13" ht="21">
      <c r="B68" s="89" t="s">
        <v>1</v>
      </c>
      <c r="C68" s="90"/>
      <c r="D68" s="90"/>
      <c r="E68" s="91"/>
    </row>
    <row r="69" spans="2:13" ht="21">
      <c r="B69" s="89" t="s">
        <v>37</v>
      </c>
      <c r="C69" s="90"/>
      <c r="D69" s="90"/>
      <c r="E69" s="91"/>
    </row>
    <row r="70" spans="2:13" ht="21">
      <c r="B70" s="116" t="s">
        <v>43</v>
      </c>
      <c r="C70" s="90"/>
      <c r="D70" s="90"/>
      <c r="E70" s="91"/>
    </row>
    <row r="71" spans="2:13" ht="21" hidden="1">
      <c r="B71" s="92" t="s">
        <v>4</v>
      </c>
      <c r="C71" s="93"/>
      <c r="D71" s="93"/>
      <c r="E71" s="37">
        <v>187</v>
      </c>
    </row>
    <row r="72" spans="2:13" ht="21">
      <c r="B72" s="94" t="s">
        <v>5</v>
      </c>
      <c r="C72" s="95"/>
      <c r="D72" s="95"/>
      <c r="E72" s="37">
        <v>172</v>
      </c>
    </row>
    <row r="73" spans="2:13">
      <c r="B73" s="1"/>
      <c r="E73" s="84" t="s">
        <v>6</v>
      </c>
      <c r="F73" s="85"/>
      <c r="G73" s="85"/>
      <c r="H73" s="78" t="s">
        <v>36</v>
      </c>
      <c r="I73" s="78"/>
      <c r="J73" s="78"/>
      <c r="K73" s="78"/>
      <c r="L73" s="78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34.4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34.4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51.6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51.6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34.4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34.4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51.6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51.6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172</v>
      </c>
      <c r="C84" s="4" t="s">
        <v>14</v>
      </c>
      <c r="D84" s="4"/>
      <c r="E84" s="4"/>
      <c r="F84" s="4"/>
      <c r="G84" s="15">
        <f>SUM(G75:G83)</f>
        <v>0</v>
      </c>
      <c r="H84" s="3">
        <v>172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43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43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12.9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6.88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12.9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6.88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8.6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5.16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5.16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5.16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9" t="s">
        <v>33</v>
      </c>
      <c r="C93" s="42"/>
      <c r="D93" s="42" t="s">
        <v>34</v>
      </c>
      <c r="E93" s="60"/>
      <c r="F93" s="60">
        <v>2</v>
      </c>
      <c r="G93" s="61"/>
      <c r="H93" s="60"/>
      <c r="I93" s="60"/>
      <c r="J93" s="60"/>
      <c r="K93" s="60">
        <v>3</v>
      </c>
      <c r="L93" s="62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BC914-BBBD-422E-A3F0-DB77CA8E40E1}">
  <dimension ref="B1:G73"/>
  <sheetViews>
    <sheetView workbookViewId="0">
      <selection activeCell="B19" sqref="B19:B23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20" t="s">
        <v>44</v>
      </c>
      <c r="C1" s="120"/>
      <c r="D1" s="120"/>
      <c r="E1" s="120"/>
      <c r="F1" s="120"/>
      <c r="G1" s="120"/>
    </row>
    <row r="2" spans="2:7">
      <c r="B2" s="41" t="s">
        <v>10</v>
      </c>
      <c r="C2" s="41" t="s">
        <v>45</v>
      </c>
      <c r="D2" s="41" t="s">
        <v>46</v>
      </c>
      <c r="E2" s="41" t="s">
        <v>9</v>
      </c>
      <c r="F2" s="42"/>
    </row>
    <row r="3" spans="2:7" ht="15.75">
      <c r="B3" s="43" t="s">
        <v>47</v>
      </c>
      <c r="C3" s="43"/>
      <c r="D3" s="43"/>
      <c r="E3" s="43"/>
      <c r="F3" s="48" t="s">
        <v>48</v>
      </c>
      <c r="G3" s="47" t="s">
        <v>49</v>
      </c>
    </row>
    <row r="4" spans="2:7" ht="15.75">
      <c r="B4" s="44" t="s">
        <v>50</v>
      </c>
      <c r="C4" s="44">
        <v>1</v>
      </c>
      <c r="D4" s="44">
        <v>12</v>
      </c>
      <c r="E4" s="44" t="s">
        <v>51</v>
      </c>
      <c r="F4" s="49"/>
      <c r="G4" s="50">
        <f>C4*F4*D4</f>
        <v>0</v>
      </c>
    </row>
    <row r="5" spans="2:7" ht="15.75">
      <c r="B5" s="44" t="s">
        <v>52</v>
      </c>
      <c r="C5" s="44"/>
      <c r="D5" s="44"/>
      <c r="E5" s="44" t="s">
        <v>16</v>
      </c>
      <c r="F5" s="49"/>
      <c r="G5" s="50"/>
    </row>
    <row r="6" spans="2:7" ht="15.75">
      <c r="B6" s="43" t="s">
        <v>53</v>
      </c>
      <c r="C6" s="43"/>
      <c r="D6" s="43"/>
      <c r="E6" s="43"/>
      <c r="F6" s="48"/>
      <c r="G6" s="50"/>
    </row>
    <row r="7" spans="2:7" ht="15.75">
      <c r="B7" s="44" t="s">
        <v>50</v>
      </c>
      <c r="C7" s="44">
        <v>1</v>
      </c>
      <c r="D7" s="44">
        <v>12</v>
      </c>
      <c r="E7" s="44" t="s">
        <v>51</v>
      </c>
      <c r="F7" s="49"/>
      <c r="G7" s="50">
        <f>C7*F7*D7</f>
        <v>0</v>
      </c>
    </row>
    <row r="8" spans="2:7" ht="15.75">
      <c r="B8" s="54" t="s">
        <v>54</v>
      </c>
      <c r="C8" s="54"/>
      <c r="D8" s="54"/>
      <c r="E8" s="54"/>
      <c r="F8" s="49"/>
      <c r="G8" s="50"/>
    </row>
    <row r="9" spans="2:7" ht="15.75">
      <c r="B9" s="44" t="s">
        <v>50</v>
      </c>
      <c r="C9" s="44">
        <v>1</v>
      </c>
      <c r="D9" s="44">
        <v>12</v>
      </c>
      <c r="E9" s="44" t="s">
        <v>51</v>
      </c>
      <c r="F9" s="49"/>
      <c r="G9" s="50">
        <f>C9*F9*D9</f>
        <v>0</v>
      </c>
    </row>
    <row r="10" spans="2:7" ht="15.75">
      <c r="B10" s="44" t="s">
        <v>52</v>
      </c>
      <c r="C10" s="44"/>
      <c r="D10" s="44"/>
      <c r="E10" s="44" t="s">
        <v>16</v>
      </c>
      <c r="F10" s="49"/>
      <c r="G10" s="50"/>
    </row>
    <row r="11" spans="2:7" ht="15.75">
      <c r="B11" s="43" t="s">
        <v>55</v>
      </c>
      <c r="C11" s="43"/>
      <c r="D11" s="43"/>
      <c r="E11" s="43"/>
      <c r="F11" s="48"/>
      <c r="G11" s="50"/>
    </row>
    <row r="12" spans="2:7" ht="15.75">
      <c r="B12" s="44" t="s">
        <v>50</v>
      </c>
      <c r="C12" s="44">
        <v>3</v>
      </c>
      <c r="D12" s="44">
        <v>12</v>
      </c>
      <c r="E12" s="44" t="s">
        <v>51</v>
      </c>
      <c r="F12" s="49"/>
      <c r="G12" s="50">
        <f>C12*F12*D12</f>
        <v>0</v>
      </c>
    </row>
    <row r="13" spans="2:7" ht="15.75">
      <c r="B13" s="44" t="s">
        <v>52</v>
      </c>
      <c r="C13" s="44"/>
      <c r="D13" s="44"/>
      <c r="E13" s="44" t="s">
        <v>16</v>
      </c>
      <c r="F13" s="49"/>
      <c r="G13" s="50"/>
    </row>
    <row r="14" spans="2:7" ht="15.75">
      <c r="B14" s="43" t="s">
        <v>56</v>
      </c>
      <c r="C14" s="43"/>
      <c r="D14" s="43"/>
      <c r="E14" s="43"/>
      <c r="F14" s="48"/>
      <c r="G14" s="50"/>
    </row>
    <row r="15" spans="2:7" ht="15.75">
      <c r="B15" s="44" t="s">
        <v>57</v>
      </c>
      <c r="C15" s="44">
        <v>1</v>
      </c>
      <c r="D15" s="44">
        <v>12</v>
      </c>
      <c r="E15" s="44" t="s">
        <v>58</v>
      </c>
      <c r="F15" s="49"/>
      <c r="G15" s="50">
        <f t="shared" ref="G15" si="0">C15*F15*D15</f>
        <v>0</v>
      </c>
    </row>
    <row r="16" spans="2:7" ht="60.75">
      <c r="B16" s="46" t="s">
        <v>59</v>
      </c>
      <c r="C16" s="46"/>
      <c r="D16" s="46"/>
      <c r="E16" s="55" t="s">
        <v>60</v>
      </c>
      <c r="F16" s="51"/>
      <c r="G16" s="50"/>
    </row>
    <row r="17" spans="2:7">
      <c r="B17" s="56" t="s">
        <v>61</v>
      </c>
      <c r="C17" s="56" t="s">
        <v>33</v>
      </c>
      <c r="D17" s="44">
        <v>12</v>
      </c>
      <c r="E17" s="56"/>
      <c r="F17" s="57"/>
      <c r="G17" s="50"/>
    </row>
    <row r="18" spans="2:7">
      <c r="B18" s="47"/>
      <c r="C18" s="47"/>
      <c r="D18" s="47"/>
      <c r="E18" s="47"/>
      <c r="F18" s="58"/>
      <c r="G18" s="50"/>
    </row>
    <row r="19" spans="2:7">
      <c r="B19" s="47"/>
      <c r="C19" s="56"/>
      <c r="D19" s="56"/>
      <c r="E19" s="47"/>
      <c r="F19" s="47"/>
      <c r="G19" s="50"/>
    </row>
    <row r="20" spans="2:7">
      <c r="B20" s="47" t="s">
        <v>62</v>
      </c>
      <c r="C20" s="56" t="s">
        <v>33</v>
      </c>
      <c r="D20" s="44">
        <v>12</v>
      </c>
      <c r="E20" s="47"/>
      <c r="F20" s="47"/>
      <c r="G20" s="50"/>
    </row>
    <row r="21" spans="2:7">
      <c r="B21" s="47" t="s">
        <v>63</v>
      </c>
      <c r="C21" s="56" t="s">
        <v>33</v>
      </c>
      <c r="D21" s="44">
        <v>12</v>
      </c>
      <c r="E21" s="47"/>
      <c r="F21" s="47"/>
      <c r="G21" s="50"/>
    </row>
    <row r="22" spans="2:7">
      <c r="B22" s="47" t="s">
        <v>64</v>
      </c>
      <c r="C22" s="47" t="s">
        <v>33</v>
      </c>
      <c r="D22" s="44">
        <v>12</v>
      </c>
      <c r="E22" s="47"/>
      <c r="F22" s="47"/>
      <c r="G22" s="50"/>
    </row>
    <row r="23" spans="2:7">
      <c r="G23" s="50">
        <f>SUM(G4:G22)</f>
        <v>0</v>
      </c>
    </row>
    <row r="26" spans="2:7">
      <c r="B26" s="121" t="s">
        <v>65</v>
      </c>
      <c r="C26" s="121"/>
      <c r="D26" s="121"/>
      <c r="E26" s="121"/>
      <c r="F26" s="121"/>
      <c r="G26" s="121"/>
    </row>
    <row r="27" spans="2:7">
      <c r="B27" s="41" t="s">
        <v>10</v>
      </c>
      <c r="C27" s="41" t="s">
        <v>45</v>
      </c>
      <c r="D27" s="41" t="s">
        <v>46</v>
      </c>
      <c r="E27" s="41" t="s">
        <v>9</v>
      </c>
      <c r="F27" s="42"/>
    </row>
    <row r="28" spans="2:7" ht="15.75">
      <c r="B28" s="43" t="s">
        <v>47</v>
      </c>
      <c r="C28" s="43"/>
      <c r="D28" s="43"/>
      <c r="E28" s="43"/>
      <c r="F28" s="48" t="s">
        <v>48</v>
      </c>
      <c r="G28" s="47" t="s">
        <v>49</v>
      </c>
    </row>
    <row r="29" spans="2:7" ht="15.75">
      <c r="B29" s="44" t="s">
        <v>50</v>
      </c>
      <c r="C29" s="44">
        <v>1</v>
      </c>
      <c r="D29" s="44">
        <v>12</v>
      </c>
      <c r="E29" s="44" t="s">
        <v>51</v>
      </c>
      <c r="F29" s="49"/>
      <c r="G29" s="50">
        <f>C29*F29*D29</f>
        <v>0</v>
      </c>
    </row>
    <row r="30" spans="2:7" ht="15.75">
      <c r="B30" s="44" t="s">
        <v>52</v>
      </c>
      <c r="C30" s="44"/>
      <c r="D30" s="44"/>
      <c r="E30" s="44" t="s">
        <v>16</v>
      </c>
      <c r="F30" s="49"/>
      <c r="G30" s="50"/>
    </row>
    <row r="31" spans="2:7" ht="15.75">
      <c r="B31" s="43" t="s">
        <v>53</v>
      </c>
      <c r="C31" s="43"/>
      <c r="D31" s="43"/>
      <c r="E31" s="43"/>
      <c r="F31" s="48"/>
      <c r="G31" s="50"/>
    </row>
    <row r="32" spans="2:7" ht="15.75">
      <c r="B32" s="44" t="s">
        <v>50</v>
      </c>
      <c r="C32" s="44">
        <v>1</v>
      </c>
      <c r="D32" s="44">
        <v>12</v>
      </c>
      <c r="E32" s="44" t="s">
        <v>51</v>
      </c>
      <c r="F32" s="49"/>
      <c r="G32" s="50">
        <f>C32*F32*D32</f>
        <v>0</v>
      </c>
    </row>
    <row r="33" spans="2:7" ht="15.75">
      <c r="B33" s="54" t="s">
        <v>54</v>
      </c>
      <c r="C33" s="54"/>
      <c r="D33" s="54"/>
      <c r="E33" s="54"/>
      <c r="F33" s="49"/>
      <c r="G33" s="50"/>
    </row>
    <row r="34" spans="2:7" ht="15.75">
      <c r="B34" s="44" t="s">
        <v>50</v>
      </c>
      <c r="C34" s="44">
        <v>1</v>
      </c>
      <c r="D34" s="44">
        <v>12</v>
      </c>
      <c r="E34" s="44" t="s">
        <v>51</v>
      </c>
      <c r="F34" s="49"/>
      <c r="G34" s="50">
        <f>C34*F34*D34</f>
        <v>0</v>
      </c>
    </row>
    <row r="35" spans="2:7" ht="15.75">
      <c r="B35" s="44" t="s">
        <v>52</v>
      </c>
      <c r="C35" s="44"/>
      <c r="D35" s="44"/>
      <c r="E35" s="44" t="s">
        <v>16</v>
      </c>
      <c r="F35" s="49"/>
      <c r="G35" s="50"/>
    </row>
    <row r="36" spans="2:7" ht="15.75">
      <c r="B36" s="43" t="s">
        <v>55</v>
      </c>
      <c r="C36" s="43"/>
      <c r="D36" s="43"/>
      <c r="E36" s="43"/>
      <c r="F36" s="48"/>
      <c r="G36" s="50"/>
    </row>
    <row r="37" spans="2:7" ht="15.75">
      <c r="B37" s="44" t="s">
        <v>50</v>
      </c>
      <c r="C37" s="44">
        <v>3</v>
      </c>
      <c r="D37" s="44">
        <v>12</v>
      </c>
      <c r="E37" s="44" t="s">
        <v>51</v>
      </c>
      <c r="F37" s="49"/>
      <c r="G37" s="50">
        <f>C37*F37*D37</f>
        <v>0</v>
      </c>
    </row>
    <row r="38" spans="2:7" ht="15.75">
      <c r="B38" s="44" t="s">
        <v>52</v>
      </c>
      <c r="C38" s="44"/>
      <c r="D38" s="44"/>
      <c r="E38" s="44" t="s">
        <v>16</v>
      </c>
      <c r="F38" s="49"/>
      <c r="G38" s="50"/>
    </row>
    <row r="39" spans="2:7" ht="15.75">
      <c r="B39" s="43" t="s">
        <v>56</v>
      </c>
      <c r="C39" s="43"/>
      <c r="D39" s="43"/>
      <c r="E39" s="43"/>
      <c r="F39" s="48"/>
      <c r="G39" s="50"/>
    </row>
    <row r="40" spans="2:7" ht="15.75">
      <c r="B40" s="44" t="s">
        <v>57</v>
      </c>
      <c r="C40" s="44">
        <v>1</v>
      </c>
      <c r="D40" s="44">
        <v>12</v>
      </c>
      <c r="E40" s="44" t="s">
        <v>58</v>
      </c>
      <c r="F40" s="49"/>
      <c r="G40" s="50">
        <f t="shared" ref="G40" si="1">C40*F40*D40</f>
        <v>0</v>
      </c>
    </row>
    <row r="41" spans="2:7" ht="60.75">
      <c r="B41" s="46" t="s">
        <v>59</v>
      </c>
      <c r="C41" s="46"/>
      <c r="D41" s="46"/>
      <c r="E41" s="55" t="s">
        <v>60</v>
      </c>
      <c r="F41" s="51"/>
      <c r="G41" s="50"/>
    </row>
    <row r="42" spans="2:7">
      <c r="B42" s="56" t="s">
        <v>61</v>
      </c>
      <c r="C42" s="56" t="s">
        <v>33</v>
      </c>
      <c r="D42" s="44">
        <v>12</v>
      </c>
      <c r="E42" s="56"/>
      <c r="F42" s="57"/>
      <c r="G42" s="50"/>
    </row>
    <row r="43" spans="2:7">
      <c r="B43" s="47"/>
      <c r="C43" s="47"/>
      <c r="D43" s="47"/>
      <c r="E43" s="47"/>
      <c r="F43" s="58"/>
      <c r="G43" s="50"/>
    </row>
    <row r="44" spans="2:7">
      <c r="B44" s="47"/>
      <c r="C44" s="56"/>
      <c r="D44" s="56"/>
      <c r="E44" s="47"/>
      <c r="F44" s="47"/>
      <c r="G44" s="50"/>
    </row>
    <row r="45" spans="2:7">
      <c r="B45" s="47" t="s">
        <v>62</v>
      </c>
      <c r="C45" s="56" t="s">
        <v>33</v>
      </c>
      <c r="D45" s="44">
        <v>12</v>
      </c>
      <c r="E45" s="47"/>
      <c r="F45" s="47"/>
      <c r="G45" s="50"/>
    </row>
    <row r="46" spans="2:7">
      <c r="B46" s="47" t="s">
        <v>63</v>
      </c>
      <c r="C46" s="56" t="s">
        <v>33</v>
      </c>
      <c r="D46" s="44">
        <v>12</v>
      </c>
      <c r="E46" s="47"/>
      <c r="F46" s="47"/>
      <c r="G46" s="50"/>
    </row>
    <row r="47" spans="2:7">
      <c r="B47" s="47" t="s">
        <v>64</v>
      </c>
      <c r="C47" s="47" t="s">
        <v>33</v>
      </c>
      <c r="D47" s="44">
        <v>12</v>
      </c>
      <c r="E47" s="47"/>
      <c r="F47" s="47"/>
      <c r="G47" s="50"/>
    </row>
    <row r="48" spans="2:7">
      <c r="G48" s="50">
        <f>SUM(G29:G47)</f>
        <v>0</v>
      </c>
    </row>
    <row r="49" spans="2:7">
      <c r="G49" s="45"/>
    </row>
    <row r="50" spans="2:7">
      <c r="G50" s="45"/>
    </row>
    <row r="51" spans="2:7">
      <c r="B51" s="122" t="s">
        <v>66</v>
      </c>
      <c r="C51" s="122"/>
      <c r="D51" s="122"/>
      <c r="E51" s="122"/>
      <c r="F51" s="122"/>
      <c r="G51" s="122"/>
    </row>
    <row r="52" spans="2:7">
      <c r="B52" s="41" t="s">
        <v>10</v>
      </c>
      <c r="C52" s="41" t="s">
        <v>45</v>
      </c>
      <c r="D52" s="41" t="s">
        <v>46</v>
      </c>
      <c r="E52" s="41" t="s">
        <v>9</v>
      </c>
      <c r="F52" s="42"/>
    </row>
    <row r="53" spans="2:7" ht="15.75">
      <c r="B53" s="43" t="s">
        <v>47</v>
      </c>
      <c r="C53" s="43"/>
      <c r="D53" s="43"/>
      <c r="E53" s="43"/>
      <c r="F53" s="48" t="s">
        <v>48</v>
      </c>
      <c r="G53" s="47" t="s">
        <v>49</v>
      </c>
    </row>
    <row r="54" spans="2:7" ht="15.75">
      <c r="B54" s="44" t="s">
        <v>50</v>
      </c>
      <c r="C54" s="44">
        <v>1</v>
      </c>
      <c r="D54" s="44">
        <v>12</v>
      </c>
      <c r="E54" s="44" t="s">
        <v>51</v>
      </c>
      <c r="F54" s="49"/>
      <c r="G54" s="50">
        <f>C54*F54*D54</f>
        <v>0</v>
      </c>
    </row>
    <row r="55" spans="2:7" ht="15.75">
      <c r="B55" s="44" t="s">
        <v>52</v>
      </c>
      <c r="C55" s="44"/>
      <c r="D55" s="44"/>
      <c r="E55" s="44" t="s">
        <v>16</v>
      </c>
      <c r="F55" s="49"/>
      <c r="G55" s="50"/>
    </row>
    <row r="56" spans="2:7" ht="15.75">
      <c r="B56" s="43" t="s">
        <v>53</v>
      </c>
      <c r="C56" s="43"/>
      <c r="D56" s="43"/>
      <c r="E56" s="43"/>
      <c r="F56" s="48"/>
      <c r="G56" s="50"/>
    </row>
    <row r="57" spans="2:7" ht="15.75">
      <c r="B57" s="44" t="s">
        <v>50</v>
      </c>
      <c r="C57" s="44">
        <v>1</v>
      </c>
      <c r="D57" s="44">
        <v>12</v>
      </c>
      <c r="E57" s="44" t="s">
        <v>51</v>
      </c>
      <c r="F57" s="49"/>
      <c r="G57" s="50">
        <f>C57*F57*D57</f>
        <v>0</v>
      </c>
    </row>
    <row r="58" spans="2:7" ht="15.75">
      <c r="B58" s="54" t="s">
        <v>54</v>
      </c>
      <c r="C58" s="54"/>
      <c r="D58" s="54"/>
      <c r="E58" s="54"/>
      <c r="F58" s="49"/>
      <c r="G58" s="50"/>
    </row>
    <row r="59" spans="2:7" ht="15.75">
      <c r="B59" s="44" t="s">
        <v>50</v>
      </c>
      <c r="C59" s="44">
        <v>1</v>
      </c>
      <c r="D59" s="44">
        <v>12</v>
      </c>
      <c r="E59" s="44" t="s">
        <v>51</v>
      </c>
      <c r="F59" s="49"/>
      <c r="G59" s="50">
        <f>C59*F59*D59</f>
        <v>0</v>
      </c>
    </row>
    <row r="60" spans="2:7" ht="15.75">
      <c r="B60" s="44" t="s">
        <v>52</v>
      </c>
      <c r="C60" s="44"/>
      <c r="D60" s="44"/>
      <c r="E60" s="44" t="s">
        <v>16</v>
      </c>
      <c r="F60" s="49"/>
      <c r="G60" s="50"/>
    </row>
    <row r="61" spans="2:7" ht="15.75">
      <c r="B61" s="43" t="s">
        <v>55</v>
      </c>
      <c r="C61" s="43"/>
      <c r="D61" s="43"/>
      <c r="E61" s="43"/>
      <c r="F61" s="48"/>
      <c r="G61" s="50"/>
    </row>
    <row r="62" spans="2:7" ht="15.75">
      <c r="B62" s="44" t="s">
        <v>50</v>
      </c>
      <c r="C62" s="44">
        <v>3</v>
      </c>
      <c r="D62" s="44">
        <v>12</v>
      </c>
      <c r="E62" s="44" t="s">
        <v>51</v>
      </c>
      <c r="F62" s="49"/>
      <c r="G62" s="50">
        <f>C62*F62*D62</f>
        <v>0</v>
      </c>
    </row>
    <row r="63" spans="2:7" ht="15.75">
      <c r="B63" s="44" t="s">
        <v>52</v>
      </c>
      <c r="C63" s="44"/>
      <c r="D63" s="44"/>
      <c r="E63" s="44" t="s">
        <v>16</v>
      </c>
      <c r="F63" s="49"/>
      <c r="G63" s="50"/>
    </row>
    <row r="64" spans="2:7" ht="15.75">
      <c r="B64" s="43" t="s">
        <v>56</v>
      </c>
      <c r="C64" s="43"/>
      <c r="D64" s="43"/>
      <c r="E64" s="43"/>
      <c r="F64" s="48"/>
      <c r="G64" s="50"/>
    </row>
    <row r="65" spans="2:7" ht="15.75">
      <c r="B65" s="44" t="s">
        <v>57</v>
      </c>
      <c r="C65" s="44">
        <v>1</v>
      </c>
      <c r="D65" s="44">
        <v>12</v>
      </c>
      <c r="E65" s="44" t="s">
        <v>58</v>
      </c>
      <c r="F65" s="49"/>
      <c r="G65" s="50">
        <f t="shared" ref="G65" si="2">C65*F65*D65</f>
        <v>0</v>
      </c>
    </row>
    <row r="66" spans="2:7" ht="60.75">
      <c r="B66" s="46" t="s">
        <v>59</v>
      </c>
      <c r="C66" s="46"/>
      <c r="D66" s="46"/>
      <c r="E66" s="55" t="s">
        <v>60</v>
      </c>
      <c r="F66" s="51"/>
      <c r="G66" s="50"/>
    </row>
    <row r="67" spans="2:7">
      <c r="B67" s="56" t="s">
        <v>61</v>
      </c>
      <c r="C67" s="56" t="s">
        <v>33</v>
      </c>
      <c r="D67" s="44">
        <v>12</v>
      </c>
      <c r="E67" s="56"/>
      <c r="F67" s="57"/>
      <c r="G67" s="50"/>
    </row>
    <row r="68" spans="2:7">
      <c r="B68" s="47"/>
      <c r="C68" s="47"/>
      <c r="D68" s="47"/>
      <c r="E68" s="47"/>
      <c r="F68" s="58"/>
      <c r="G68" s="50"/>
    </row>
    <row r="69" spans="2:7">
      <c r="B69" s="47"/>
      <c r="C69" s="56"/>
      <c r="D69" s="56"/>
      <c r="E69" s="47"/>
      <c r="F69" s="47"/>
      <c r="G69" s="50"/>
    </row>
    <row r="70" spans="2:7">
      <c r="B70" s="47" t="s">
        <v>62</v>
      </c>
      <c r="C70" s="56" t="s">
        <v>33</v>
      </c>
      <c r="D70" s="44">
        <v>12</v>
      </c>
      <c r="E70" s="47"/>
      <c r="F70" s="47"/>
      <c r="G70" s="50"/>
    </row>
    <row r="71" spans="2:7">
      <c r="B71" s="47" t="s">
        <v>63</v>
      </c>
      <c r="C71" s="56" t="s">
        <v>33</v>
      </c>
      <c r="D71" s="44">
        <v>12</v>
      </c>
      <c r="E71" s="47"/>
      <c r="F71" s="47"/>
      <c r="G71" s="50"/>
    </row>
    <row r="72" spans="2:7">
      <c r="B72" s="47" t="s">
        <v>64</v>
      </c>
      <c r="C72" s="47" t="s">
        <v>33</v>
      </c>
      <c r="D72" s="44">
        <v>12</v>
      </c>
      <c r="E72" s="47"/>
      <c r="F72" s="47"/>
      <c r="G72" s="50"/>
    </row>
    <row r="73" spans="2:7">
      <c r="G73" s="50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27BC-1922-4433-BA58-B7F93CADA8EC}">
  <dimension ref="A2:D7"/>
  <sheetViews>
    <sheetView workbookViewId="0">
      <selection activeCell="D6" sqref="D6"/>
    </sheetView>
  </sheetViews>
  <sheetFormatPr defaultRowHeight="15"/>
  <cols>
    <col min="3" max="3" width="12.140625" customWidth="1"/>
    <col min="4" max="4" width="26" style="14" bestFit="1" customWidth="1"/>
  </cols>
  <sheetData>
    <row r="2" spans="1:4">
      <c r="A2" s="123" t="s">
        <v>67</v>
      </c>
      <c r="B2" s="123"/>
      <c r="C2" s="123"/>
      <c r="D2" s="123"/>
    </row>
    <row r="3" spans="1:4">
      <c r="B3" s="39" t="s">
        <v>68</v>
      </c>
      <c r="C3" s="39" t="s">
        <v>69</v>
      </c>
      <c r="D3" s="74" t="s">
        <v>70</v>
      </c>
    </row>
    <row r="4" spans="1:4">
      <c r="A4" s="47" t="s">
        <v>71</v>
      </c>
      <c r="B4" s="53" t="s">
        <v>72</v>
      </c>
      <c r="C4" s="40" t="s">
        <v>73</v>
      </c>
      <c r="D4" s="19">
        <f>SUM('MAYPEN 110:Transport '!M30)+'Transport '!G23</f>
        <v>0</v>
      </c>
    </row>
    <row r="5" spans="1:4">
      <c r="A5" s="47" t="s">
        <v>74</v>
      </c>
      <c r="B5" s="53" t="s">
        <v>72</v>
      </c>
      <c r="C5" s="40" t="s">
        <v>73</v>
      </c>
      <c r="D5" s="19">
        <f>SUM('MAYPEN 110:Transport '!M63)+'Transport '!G48</f>
        <v>0</v>
      </c>
    </row>
    <row r="6" spans="1:4">
      <c r="A6" s="47" t="s">
        <v>75</v>
      </c>
      <c r="B6" s="53" t="s">
        <v>72</v>
      </c>
      <c r="C6" s="40" t="s">
        <v>73</v>
      </c>
      <c r="D6" s="19">
        <f>SUM('MAYPEN 110:Transport '!M96)+'Transport '!G73</f>
        <v>0</v>
      </c>
    </row>
    <row r="7" spans="1:4">
      <c r="C7" s="75" t="s">
        <v>76</v>
      </c>
      <c r="D7" s="76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853DB0-10EF-4254-99A5-A8E0873BBD4E}"/>
</file>

<file path=customXml/itemProps2.xml><?xml version="1.0" encoding="utf-8"?>
<ds:datastoreItem xmlns:ds="http://schemas.openxmlformats.org/officeDocument/2006/customXml" ds:itemID="{A239E425-F131-47F3-9538-7A90922F4BC4}"/>
</file>

<file path=customXml/itemProps3.xml><?xml version="1.0" encoding="utf-8"?>
<ds:datastoreItem xmlns:ds="http://schemas.openxmlformats.org/officeDocument/2006/customXml" ds:itemID="{0C9F9CC1-96A7-4CBD-A86F-94529D233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Avia Aiken-Brown</cp:lastModifiedBy>
  <cp:revision/>
  <dcterms:created xsi:type="dcterms:W3CDTF">2024-11-04T19:03:27Z</dcterms:created>
  <dcterms:modified xsi:type="dcterms:W3CDTF">2024-11-29T23:00:42Z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